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 Council\"/>
    </mc:Choice>
  </mc:AlternateContent>
  <xr:revisionPtr revIDLastSave="0" documentId="13_ncr:1_{A2B0501D-EA97-4AE8-AC11-A248A0888BC8}" xr6:coauthVersionLast="47" xr6:coauthVersionMax="47" xr10:uidLastSave="{00000000-0000-0000-0000-000000000000}"/>
  <bookViews>
    <workbookView xWindow="-120" yWindow="-120" windowWidth="29040" windowHeight="15720" xr2:uid="{E7CBB4DF-FCA2-4473-BFCE-3AAF0E10CE5C}"/>
  </bookViews>
  <sheets>
    <sheet name="BUDGET 2022-23" sheetId="1" r:id="rId1"/>
  </sheets>
  <definedNames>
    <definedName name="_xlnm.Print_Titles" localSheetId="0">'BUDGET 2022-23'!$1:$4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1" l="1"/>
  <c r="D78" i="1"/>
  <c r="E78" i="1"/>
  <c r="D55" i="1" l="1"/>
  <c r="C55" i="1"/>
  <c r="B78" i="1"/>
  <c r="B80" i="1" s="1"/>
  <c r="E31" i="1"/>
  <c r="E64" i="1"/>
  <c r="C64" i="1"/>
  <c r="D64" i="1"/>
  <c r="E22" i="1" l="1"/>
  <c r="D22" i="1"/>
  <c r="E55" i="1" l="1"/>
  <c r="C22" i="1"/>
  <c r="B64" i="1"/>
  <c r="B55" i="1"/>
  <c r="B43" i="1"/>
  <c r="B31" i="1"/>
  <c r="B22" i="1"/>
  <c r="B57" i="1" s="1"/>
  <c r="E43" i="1" l="1"/>
  <c r="E57" i="1" s="1"/>
  <c r="E66" i="1" s="1"/>
  <c r="D43" i="1" l="1"/>
  <c r="D31" i="1"/>
  <c r="D57" i="1" s="1"/>
  <c r="D66" i="1" s="1"/>
  <c r="D80" i="1" s="1"/>
  <c r="E80" i="1" l="1"/>
  <c r="E84" i="1" s="1"/>
  <c r="E85" i="1" s="1"/>
  <c r="C31" i="1"/>
  <c r="C43" i="1" l="1"/>
  <c r="C57" i="1" s="1"/>
  <c r="C80" i="1" l="1"/>
  <c r="C84" i="1" s="1"/>
  <c r="C85" i="1" s="1"/>
  <c r="D83" i="1" s="1"/>
</calcChain>
</file>

<file path=xl/sharedStrings.xml><?xml version="1.0" encoding="utf-8"?>
<sst xmlns="http://schemas.openxmlformats.org/spreadsheetml/2006/main" count="81" uniqueCount="78">
  <si>
    <t>Budget</t>
  </si>
  <si>
    <t>2021-2022</t>
  </si>
  <si>
    <t>2022-2023</t>
  </si>
  <si>
    <t>2023-2024</t>
  </si>
  <si>
    <t>EXPENDITURE</t>
  </si>
  <si>
    <t>General Administration</t>
  </si>
  <si>
    <t xml:space="preserve">Salaries,etc </t>
  </si>
  <si>
    <t>Rent</t>
  </si>
  <si>
    <t>Office Equipment</t>
  </si>
  <si>
    <t>Utilities</t>
  </si>
  <si>
    <t>Insurance</t>
  </si>
  <si>
    <t>Postage and Stationery</t>
  </si>
  <si>
    <t>Telephone and internet</t>
  </si>
  <si>
    <t xml:space="preserve">Subscriptions </t>
  </si>
  <si>
    <t>Expenses and Travel</t>
  </si>
  <si>
    <t>Training</t>
  </si>
  <si>
    <t>Accountancy and Audit</t>
  </si>
  <si>
    <t>Legal Expenses</t>
  </si>
  <si>
    <t>I.T.</t>
  </si>
  <si>
    <t>Other Professional Fees</t>
  </si>
  <si>
    <t>Contracts and Grants</t>
  </si>
  <si>
    <t xml:space="preserve">Grounds Maintenance </t>
  </si>
  <si>
    <t>Floral Displays</t>
  </si>
  <si>
    <t>Christmas Decorations</t>
  </si>
  <si>
    <t>Toilet Maintenance</t>
  </si>
  <si>
    <t>Play Areas Inspections</t>
  </si>
  <si>
    <t xml:space="preserve">Grants </t>
  </si>
  <si>
    <t xml:space="preserve">Recreation, Planning &amp; General </t>
  </si>
  <si>
    <t>Catmose Prize Giving</t>
  </si>
  <si>
    <t xml:space="preserve">Events/ Promotion of Oakham </t>
  </si>
  <si>
    <t>Advertising</t>
  </si>
  <si>
    <t>Planting and Tree Surgery</t>
  </si>
  <si>
    <t xml:space="preserve">Additional Maintenance </t>
  </si>
  <si>
    <t>Street and Park Furniture</t>
  </si>
  <si>
    <t xml:space="preserve">Play Equipment </t>
  </si>
  <si>
    <t>Grit Bins</t>
  </si>
  <si>
    <t>Military Commemorations/Events</t>
  </si>
  <si>
    <t>Other Expenditure</t>
  </si>
  <si>
    <t xml:space="preserve">Public Works Loan Board </t>
  </si>
  <si>
    <t>Other Expenses</t>
  </si>
  <si>
    <t>Chairman's Allowance</t>
  </si>
  <si>
    <t>Bank Charges</t>
  </si>
  <si>
    <t xml:space="preserve">Community Street Lighting </t>
  </si>
  <si>
    <t>Neighbourhood Plan</t>
  </si>
  <si>
    <t>Elections</t>
  </si>
  <si>
    <t>Public Emergency Provision</t>
  </si>
  <si>
    <t>Oakham Hopper</t>
  </si>
  <si>
    <t xml:space="preserve">Projects </t>
  </si>
  <si>
    <t>Relocation</t>
  </si>
  <si>
    <t>Cutts Close Capital Project</t>
  </si>
  <si>
    <t>Major Capital Projects</t>
  </si>
  <si>
    <t xml:space="preserve">Minor Capital projects Oakham  </t>
  </si>
  <si>
    <t>TOTAL EXPENDITURE</t>
  </si>
  <si>
    <t>INCOME</t>
  </si>
  <si>
    <t>Interest Received</t>
  </si>
  <si>
    <t>Bowls Club Rent</t>
  </si>
  <si>
    <t>Tennis Club Rent</t>
  </si>
  <si>
    <t>Oakham Community Centre</t>
  </si>
  <si>
    <t>Rutland House Community Trust</t>
  </si>
  <si>
    <t>Cutts Close Lettings</t>
  </si>
  <si>
    <t>Allotment Rents</t>
  </si>
  <si>
    <t>CIL Disbursement</t>
  </si>
  <si>
    <t>Total  Non-Precept Income</t>
  </si>
  <si>
    <t>FINANCED BY</t>
  </si>
  <si>
    <t>Precept demand to RCC</t>
  </si>
  <si>
    <t>Forecast</t>
  </si>
  <si>
    <t>Outturn</t>
  </si>
  <si>
    <r>
      <rPr>
        <b/>
        <i/>
        <sz val="11"/>
        <rFont val="Arial"/>
        <family val="2"/>
      </rPr>
      <t>General Administration Total</t>
    </r>
    <r>
      <rPr>
        <b/>
        <sz val="11"/>
        <rFont val="Arial"/>
        <family val="2"/>
      </rPr>
      <t xml:space="preserve"> </t>
    </r>
  </si>
  <si>
    <t>Contracts and Grants Total</t>
  </si>
  <si>
    <t>Recreation, Planning &amp; General Total</t>
  </si>
  <si>
    <t>Other Expenditure Total</t>
  </si>
  <si>
    <t>Project Total</t>
  </si>
  <si>
    <t>TOTAL RECURRENT EXPENDITURE</t>
  </si>
  <si>
    <t>Offices and toilets consumables</t>
  </si>
  <si>
    <t>Ipod Point</t>
  </si>
  <si>
    <t xml:space="preserve">Revised Draft Budget </t>
  </si>
  <si>
    <t>EXPENDITURE LESS INCOME</t>
  </si>
  <si>
    <t>Transfer to/from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</si>
</sst>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6" xfId="0" applyFont="1" applyBorder="1"/>
    <xf numFmtId="0" fontId="2" fillId="2" borderId="1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5" fillId="0" borderId="6" xfId="0" applyFont="1" applyBorder="1"/>
    <xf numFmtId="0" fontId="3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0" xfId="0" applyFont="1" applyBorder="1"/>
    <xf numFmtId="0" fontId="1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1" fillId="0" borderId="0" xfId="0" applyNumberFormat="1" applyFont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3" fillId="2" borderId="20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/>
    <xf numFmtId="164" fontId="1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left" vertical="center" shrinkToFi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CD54-0094-42B0-BB1B-8139568C5FC8}">
  <sheetPr>
    <pageSetUpPr fitToPage="1"/>
  </sheetPr>
  <dimension ref="A1:J85"/>
  <sheetViews>
    <sheetView tabSelected="1" zoomScaleNormal="100" workbookViewId="0">
      <pane ySplit="4" topLeftCell="A63" activePane="bottomLeft" state="frozen"/>
      <selection pane="bottomLeft" activeCell="E84" sqref="E84"/>
    </sheetView>
  </sheetViews>
  <sheetFormatPr defaultColWidth="23" defaultRowHeight="14.25" x14ac:dyDescent="0.2"/>
  <cols>
    <col min="1" max="1" width="39.5703125" style="1" bestFit="1" customWidth="1"/>
    <col min="2" max="5" width="10.85546875" style="6" bestFit="1" customWidth="1"/>
    <col min="6" max="6" width="13.28515625" style="6" customWidth="1"/>
    <col min="7" max="7" width="10.85546875" style="6" bestFit="1" customWidth="1"/>
    <col min="8" max="8" width="11.42578125" style="6" customWidth="1"/>
    <col min="9" max="9" width="10.7109375" style="44" bestFit="1" customWidth="1"/>
    <col min="10" max="10" width="25.140625" style="39" customWidth="1"/>
    <col min="11" max="16384" width="23" style="1"/>
  </cols>
  <sheetData>
    <row r="1" spans="1:10" ht="15" x14ac:dyDescent="0.25">
      <c r="A1" s="59" t="s">
        <v>75</v>
      </c>
      <c r="B1" s="60"/>
      <c r="C1" s="60"/>
      <c r="D1" s="60"/>
      <c r="E1" s="61"/>
      <c r="F1" s="34"/>
      <c r="G1" s="62"/>
      <c r="H1" s="62"/>
      <c r="I1" s="62"/>
      <c r="J1" s="62"/>
    </row>
    <row r="2" spans="1:10" ht="15" x14ac:dyDescent="0.25">
      <c r="A2" s="67" t="s">
        <v>3</v>
      </c>
      <c r="B2" s="68"/>
      <c r="C2" s="68"/>
      <c r="D2" s="68"/>
      <c r="E2" s="69"/>
      <c r="F2" s="34"/>
      <c r="G2" s="34"/>
      <c r="H2" s="34"/>
      <c r="I2" s="34"/>
      <c r="J2" s="34"/>
    </row>
    <row r="3" spans="1:10" ht="15" customHeight="1" x14ac:dyDescent="0.2">
      <c r="A3" s="23"/>
      <c r="B3" s="24" t="s">
        <v>0</v>
      </c>
      <c r="C3" s="24" t="s">
        <v>0</v>
      </c>
      <c r="D3" s="25" t="s">
        <v>66</v>
      </c>
      <c r="E3" s="26" t="s">
        <v>65</v>
      </c>
      <c r="F3" s="35"/>
      <c r="G3" s="53"/>
      <c r="H3" s="53"/>
      <c r="I3" s="54"/>
      <c r="J3" s="53"/>
    </row>
    <row r="4" spans="1:10" ht="15" x14ac:dyDescent="0.25">
      <c r="A4" s="45"/>
      <c r="B4" s="46" t="s">
        <v>1</v>
      </c>
      <c r="C4" s="46" t="s">
        <v>2</v>
      </c>
      <c r="D4" s="47" t="s">
        <v>2</v>
      </c>
      <c r="E4" s="48" t="s">
        <v>3</v>
      </c>
      <c r="F4" s="35"/>
      <c r="G4" s="53"/>
      <c r="H4" s="53"/>
      <c r="I4" s="54"/>
      <c r="J4" s="53"/>
    </row>
    <row r="5" spans="1:10" ht="15" x14ac:dyDescent="0.2">
      <c r="A5" s="49" t="s">
        <v>4</v>
      </c>
      <c r="B5" s="49"/>
      <c r="C5" s="49"/>
      <c r="D5" s="49"/>
      <c r="E5" s="49"/>
      <c r="F5" s="36"/>
      <c r="G5" s="36"/>
      <c r="H5" s="36"/>
      <c r="I5" s="36"/>
      <c r="J5" s="36"/>
    </row>
    <row r="6" spans="1:10" x14ac:dyDescent="0.2">
      <c r="A6" s="63" t="s">
        <v>5</v>
      </c>
      <c r="B6" s="63"/>
      <c r="C6" s="63"/>
      <c r="D6" s="63"/>
      <c r="E6" s="63"/>
      <c r="G6" s="37"/>
      <c r="H6" s="37"/>
      <c r="I6" s="37"/>
      <c r="J6" s="37"/>
    </row>
    <row r="7" spans="1:10" x14ac:dyDescent="0.2">
      <c r="A7" s="10" t="s">
        <v>6</v>
      </c>
      <c r="B7" s="8">
        <v>78000</v>
      </c>
      <c r="C7" s="8">
        <v>55500</v>
      </c>
      <c r="D7" s="5">
        <v>72000</v>
      </c>
      <c r="E7" s="5">
        <v>85000</v>
      </c>
      <c r="I7" s="38"/>
    </row>
    <row r="8" spans="1:10" x14ac:dyDescent="0.2">
      <c r="A8" s="3" t="s">
        <v>7</v>
      </c>
      <c r="B8" s="8">
        <v>8000</v>
      </c>
      <c r="C8" s="8">
        <v>8800</v>
      </c>
      <c r="D8" s="5">
        <v>8800</v>
      </c>
      <c r="E8" s="5">
        <v>8000</v>
      </c>
      <c r="I8" s="38"/>
    </row>
    <row r="9" spans="1:10" x14ac:dyDescent="0.2">
      <c r="A9" s="3" t="s">
        <v>73</v>
      </c>
      <c r="B9" s="8">
        <v>8000</v>
      </c>
      <c r="C9" s="8">
        <v>5200</v>
      </c>
      <c r="D9" s="5">
        <v>4160</v>
      </c>
      <c r="E9" s="5">
        <v>4700</v>
      </c>
      <c r="I9" s="38"/>
    </row>
    <row r="10" spans="1:10" x14ac:dyDescent="0.2">
      <c r="A10" s="3" t="s">
        <v>8</v>
      </c>
      <c r="B10" s="8">
        <v>1000</v>
      </c>
      <c r="C10" s="8">
        <v>1000</v>
      </c>
      <c r="D10" s="5">
        <v>870</v>
      </c>
      <c r="E10" s="5">
        <v>500</v>
      </c>
      <c r="I10" s="38"/>
    </row>
    <row r="11" spans="1:10" x14ac:dyDescent="0.2">
      <c r="A11" s="3" t="s">
        <v>9</v>
      </c>
      <c r="B11" s="8">
        <v>5000</v>
      </c>
      <c r="C11" s="8">
        <v>5000</v>
      </c>
      <c r="D11" s="5">
        <v>11200</v>
      </c>
      <c r="E11" s="5">
        <v>12000</v>
      </c>
      <c r="I11" s="38"/>
    </row>
    <row r="12" spans="1:10" x14ac:dyDescent="0.2">
      <c r="A12" s="3" t="s">
        <v>10</v>
      </c>
      <c r="B12" s="8">
        <v>4900</v>
      </c>
      <c r="C12" s="8">
        <v>5200</v>
      </c>
      <c r="D12" s="5">
        <v>5500</v>
      </c>
      <c r="E12" s="5">
        <v>5500</v>
      </c>
      <c r="I12" s="38"/>
    </row>
    <row r="13" spans="1:10" x14ac:dyDescent="0.2">
      <c r="A13" s="3" t="s">
        <v>11</v>
      </c>
      <c r="B13" s="8">
        <v>1500</v>
      </c>
      <c r="C13" s="8">
        <v>575</v>
      </c>
      <c r="D13" s="5">
        <v>140</v>
      </c>
      <c r="E13" s="5">
        <v>160</v>
      </c>
      <c r="I13" s="38"/>
    </row>
    <row r="14" spans="1:10" x14ac:dyDescent="0.2">
      <c r="A14" s="3" t="s">
        <v>12</v>
      </c>
      <c r="B14" s="8">
        <v>1200</v>
      </c>
      <c r="C14" s="8">
        <v>875</v>
      </c>
      <c r="D14" s="5">
        <v>660</v>
      </c>
      <c r="E14" s="5">
        <v>680</v>
      </c>
      <c r="I14" s="38"/>
    </row>
    <row r="15" spans="1:10" x14ac:dyDescent="0.2">
      <c r="A15" s="3" t="s">
        <v>13</v>
      </c>
      <c r="B15" s="8">
        <v>400</v>
      </c>
      <c r="C15" s="8">
        <v>412</v>
      </c>
      <c r="D15" s="5">
        <v>1500</v>
      </c>
      <c r="E15" s="5">
        <v>1000</v>
      </c>
      <c r="I15" s="38"/>
    </row>
    <row r="16" spans="1:10" x14ac:dyDescent="0.2">
      <c r="A16" s="3" t="s">
        <v>14</v>
      </c>
      <c r="B16" s="8">
        <v>250</v>
      </c>
      <c r="C16" s="8">
        <v>250</v>
      </c>
      <c r="D16" s="5">
        <v>0</v>
      </c>
      <c r="E16" s="5">
        <v>250</v>
      </c>
      <c r="I16" s="38"/>
    </row>
    <row r="17" spans="1:10" x14ac:dyDescent="0.2">
      <c r="A17" s="3" t="s">
        <v>15</v>
      </c>
      <c r="B17" s="8">
        <v>1500</v>
      </c>
      <c r="C17" s="8">
        <v>1500</v>
      </c>
      <c r="D17" s="5">
        <v>800</v>
      </c>
      <c r="E17" s="5">
        <v>800</v>
      </c>
      <c r="I17" s="38"/>
    </row>
    <row r="18" spans="1:10" x14ac:dyDescent="0.2">
      <c r="A18" s="3" t="s">
        <v>16</v>
      </c>
      <c r="B18" s="8">
        <v>2000</v>
      </c>
      <c r="C18" s="8">
        <v>2000</v>
      </c>
      <c r="D18" s="5">
        <v>1400</v>
      </c>
      <c r="E18" s="5">
        <v>1400</v>
      </c>
      <c r="I18" s="38"/>
    </row>
    <row r="19" spans="1:10" x14ac:dyDescent="0.2">
      <c r="A19" s="3" t="s">
        <v>17</v>
      </c>
      <c r="B19" s="8">
        <v>7000</v>
      </c>
      <c r="C19" s="8">
        <v>3000</v>
      </c>
      <c r="D19" s="5">
        <v>0</v>
      </c>
      <c r="E19" s="5">
        <v>1000</v>
      </c>
      <c r="I19" s="38"/>
    </row>
    <row r="20" spans="1:10" x14ac:dyDescent="0.2">
      <c r="A20" s="3" t="s">
        <v>18</v>
      </c>
      <c r="B20" s="8">
        <v>3500</v>
      </c>
      <c r="C20" s="8">
        <v>2750</v>
      </c>
      <c r="D20" s="5">
        <v>1300</v>
      </c>
      <c r="E20" s="5">
        <v>1500</v>
      </c>
      <c r="I20" s="38"/>
    </row>
    <row r="21" spans="1:10" ht="15" thickBot="1" x14ac:dyDescent="0.25">
      <c r="A21" s="11" t="s">
        <v>19</v>
      </c>
      <c r="B21" s="12">
        <v>3600</v>
      </c>
      <c r="C21" s="12">
        <v>2750</v>
      </c>
      <c r="D21" s="13">
        <v>9000</v>
      </c>
      <c r="E21" s="13">
        <v>3000</v>
      </c>
      <c r="I21" s="38"/>
    </row>
    <row r="22" spans="1:10" ht="15.75" thickBot="1" x14ac:dyDescent="0.3">
      <c r="A22" s="17" t="s">
        <v>67</v>
      </c>
      <c r="B22" s="18">
        <f>SUM(B7:B21)</f>
        <v>125850</v>
      </c>
      <c r="C22" s="18">
        <f>SUM(C7:C21)</f>
        <v>94812</v>
      </c>
      <c r="D22" s="19">
        <f>SUM(D7:D21)</f>
        <v>117330</v>
      </c>
      <c r="E22" s="21">
        <f>SUM(E7:E21)</f>
        <v>125490</v>
      </c>
      <c r="F22" s="35"/>
      <c r="G22" s="35"/>
      <c r="H22" s="35"/>
      <c r="I22" s="40"/>
      <c r="J22" s="41"/>
    </row>
    <row r="23" spans="1:10" ht="15" customHeight="1" x14ac:dyDescent="0.2">
      <c r="A23" s="32"/>
      <c r="B23" s="1"/>
      <c r="C23" s="1"/>
      <c r="D23" s="1"/>
      <c r="E23" s="1"/>
      <c r="F23" s="1"/>
      <c r="G23" s="1"/>
      <c r="H23" s="1"/>
      <c r="I23" s="1"/>
      <c r="J23" s="1"/>
    </row>
    <row r="24" spans="1:10" ht="15" customHeight="1" x14ac:dyDescent="0.2">
      <c r="A24" s="70" t="s">
        <v>20</v>
      </c>
      <c r="B24" s="70"/>
      <c r="C24" s="70"/>
      <c r="D24" s="70"/>
      <c r="E24" s="70"/>
      <c r="F24" s="42"/>
      <c r="G24" s="71"/>
      <c r="H24" s="71"/>
      <c r="I24" s="71"/>
      <c r="J24" s="71"/>
    </row>
    <row r="25" spans="1:10" x14ac:dyDescent="0.2">
      <c r="A25" s="3" t="s">
        <v>21</v>
      </c>
      <c r="B25" s="8">
        <v>25000</v>
      </c>
      <c r="C25" s="8">
        <v>22000</v>
      </c>
      <c r="D25" s="5">
        <v>32000</v>
      </c>
      <c r="E25" s="5">
        <v>32000</v>
      </c>
      <c r="I25" s="38"/>
    </row>
    <row r="26" spans="1:10" x14ac:dyDescent="0.2">
      <c r="A26" s="3" t="s">
        <v>22</v>
      </c>
      <c r="B26" s="8">
        <v>15500</v>
      </c>
      <c r="C26" s="8">
        <v>14500</v>
      </c>
      <c r="D26" s="5">
        <v>14500</v>
      </c>
      <c r="E26" s="5">
        <v>12500</v>
      </c>
      <c r="I26" s="38"/>
    </row>
    <row r="27" spans="1:10" x14ac:dyDescent="0.2">
      <c r="A27" s="3" t="s">
        <v>23</v>
      </c>
      <c r="B27" s="8">
        <v>30000</v>
      </c>
      <c r="C27" s="8">
        <v>30000</v>
      </c>
      <c r="D27" s="5">
        <v>34400</v>
      </c>
      <c r="E27" s="5">
        <v>30000</v>
      </c>
      <c r="I27" s="38"/>
    </row>
    <row r="28" spans="1:10" x14ac:dyDescent="0.2">
      <c r="A28" s="3" t="s">
        <v>24</v>
      </c>
      <c r="B28" s="8">
        <v>18000</v>
      </c>
      <c r="C28" s="8">
        <v>22000</v>
      </c>
      <c r="D28" s="5">
        <v>17000</v>
      </c>
      <c r="E28" s="5">
        <v>17000</v>
      </c>
      <c r="I28" s="38"/>
    </row>
    <row r="29" spans="1:10" x14ac:dyDescent="0.2">
      <c r="A29" s="3" t="s">
        <v>25</v>
      </c>
      <c r="B29" s="8">
        <v>1200</v>
      </c>
      <c r="C29" s="8">
        <v>1250</v>
      </c>
      <c r="D29" s="5">
        <v>1250</v>
      </c>
      <c r="E29" s="5">
        <v>1250</v>
      </c>
      <c r="I29" s="38"/>
    </row>
    <row r="30" spans="1:10" ht="15" thickBot="1" x14ac:dyDescent="0.25">
      <c r="A30" s="11" t="s">
        <v>26</v>
      </c>
      <c r="B30" s="12">
        <v>10000</v>
      </c>
      <c r="C30" s="12">
        <v>10000</v>
      </c>
      <c r="D30" s="13">
        <v>15000</v>
      </c>
      <c r="E30" s="13">
        <v>15000</v>
      </c>
      <c r="I30" s="38"/>
    </row>
    <row r="31" spans="1:10" ht="15.75" thickBot="1" x14ac:dyDescent="0.25">
      <c r="A31" s="22" t="s">
        <v>68</v>
      </c>
      <c r="B31" s="18">
        <f>SUM(B25:B30)</f>
        <v>99700</v>
      </c>
      <c r="C31" s="18">
        <f>SUM(C25:C30)</f>
        <v>99750</v>
      </c>
      <c r="D31" s="19">
        <f>SUM(D25:D30)</f>
        <v>114150</v>
      </c>
      <c r="E31" s="21">
        <f>SUM(E25:E30)</f>
        <v>107750</v>
      </c>
      <c r="F31" s="35"/>
      <c r="G31" s="35"/>
      <c r="H31" s="35"/>
      <c r="I31" s="40"/>
    </row>
    <row r="32" spans="1:10" x14ac:dyDescent="0.2">
      <c r="B32" s="27"/>
      <c r="C32" s="27"/>
      <c r="I32" s="38"/>
    </row>
    <row r="33" spans="1:10" ht="15.75" customHeight="1" x14ac:dyDescent="0.2">
      <c r="A33" s="63" t="s">
        <v>27</v>
      </c>
      <c r="B33" s="63"/>
      <c r="C33" s="63"/>
      <c r="D33" s="63"/>
      <c r="E33" s="63"/>
      <c r="G33" s="56"/>
      <c r="H33" s="56"/>
      <c r="I33" s="56"/>
      <c r="J33" s="56"/>
    </row>
    <row r="34" spans="1:10" x14ac:dyDescent="0.2">
      <c r="A34" s="3" t="s">
        <v>28</v>
      </c>
      <c r="B34" s="8">
        <v>35</v>
      </c>
      <c r="C34" s="8">
        <v>0</v>
      </c>
      <c r="D34" s="5">
        <v>0</v>
      </c>
      <c r="E34" s="5">
        <v>35</v>
      </c>
      <c r="I34" s="38"/>
    </row>
    <row r="35" spans="1:10" x14ac:dyDescent="0.2">
      <c r="A35" s="3" t="s">
        <v>29</v>
      </c>
      <c r="B35" s="8">
        <v>10000</v>
      </c>
      <c r="C35" s="8">
        <v>10300</v>
      </c>
      <c r="D35" s="5">
        <v>17000</v>
      </c>
      <c r="E35" s="5">
        <v>11000</v>
      </c>
      <c r="I35" s="38"/>
    </row>
    <row r="36" spans="1:10" x14ac:dyDescent="0.2">
      <c r="A36" s="3" t="s">
        <v>30</v>
      </c>
      <c r="B36" s="8">
        <v>5000</v>
      </c>
      <c r="C36" s="8">
        <v>5000</v>
      </c>
      <c r="D36" s="5">
        <v>2000</v>
      </c>
      <c r="E36" s="5">
        <v>1000</v>
      </c>
      <c r="I36" s="38"/>
    </row>
    <row r="37" spans="1:10" x14ac:dyDescent="0.2">
      <c r="A37" s="3" t="s">
        <v>31</v>
      </c>
      <c r="B37" s="8">
        <v>7500</v>
      </c>
      <c r="C37" s="8">
        <v>10000</v>
      </c>
      <c r="D37" s="5">
        <v>23000</v>
      </c>
      <c r="E37" s="5">
        <v>8500</v>
      </c>
      <c r="I37" s="38"/>
    </row>
    <row r="38" spans="1:10" x14ac:dyDescent="0.2">
      <c r="A38" s="3" t="s">
        <v>32</v>
      </c>
      <c r="B38" s="8">
        <v>8500</v>
      </c>
      <c r="C38" s="8">
        <v>10000</v>
      </c>
      <c r="D38" s="5">
        <v>670</v>
      </c>
      <c r="E38" s="5">
        <v>0</v>
      </c>
      <c r="I38" s="38"/>
    </row>
    <row r="39" spans="1:10" x14ac:dyDescent="0.2">
      <c r="A39" s="3" t="s">
        <v>33</v>
      </c>
      <c r="B39" s="8">
        <v>5000</v>
      </c>
      <c r="C39" s="8">
        <v>5150</v>
      </c>
      <c r="D39" s="5">
        <v>5150</v>
      </c>
      <c r="E39" s="5">
        <v>2500</v>
      </c>
      <c r="I39" s="38"/>
    </row>
    <row r="40" spans="1:10" x14ac:dyDescent="0.2">
      <c r="A40" s="3" t="s">
        <v>34</v>
      </c>
      <c r="B40" s="8">
        <v>12000</v>
      </c>
      <c r="C40" s="8">
        <v>15000</v>
      </c>
      <c r="D40" s="5">
        <v>700</v>
      </c>
      <c r="E40" s="5">
        <v>1000</v>
      </c>
      <c r="I40" s="38"/>
    </row>
    <row r="41" spans="1:10" x14ac:dyDescent="0.2">
      <c r="A41" s="3" t="s">
        <v>35</v>
      </c>
      <c r="B41" s="8">
        <v>1500</v>
      </c>
      <c r="C41" s="8">
        <v>750</v>
      </c>
      <c r="D41" s="5">
        <v>500</v>
      </c>
      <c r="E41" s="5">
        <v>500</v>
      </c>
      <c r="I41" s="38"/>
    </row>
    <row r="42" spans="1:10" ht="15" thickBot="1" x14ac:dyDescent="0.25">
      <c r="A42" s="11" t="s">
        <v>36</v>
      </c>
      <c r="B42" s="12">
        <v>2000</v>
      </c>
      <c r="C42" s="12">
        <v>0</v>
      </c>
      <c r="D42" s="13">
        <v>0</v>
      </c>
      <c r="E42" s="13">
        <v>1000</v>
      </c>
      <c r="I42" s="38"/>
    </row>
    <row r="43" spans="1:10" ht="15.75" thickBot="1" x14ac:dyDescent="0.25">
      <c r="A43" s="22" t="s">
        <v>69</v>
      </c>
      <c r="B43" s="18">
        <f>SUM(B34:B42)</f>
        <v>51535</v>
      </c>
      <c r="C43" s="18">
        <f>SUM(C34:C42)</f>
        <v>56200</v>
      </c>
      <c r="D43" s="19">
        <f>SUM(D34:D42)</f>
        <v>49020</v>
      </c>
      <c r="E43" s="21">
        <f>SUM(E34:E42)</f>
        <v>25535</v>
      </c>
      <c r="F43" s="35"/>
      <c r="G43" s="35"/>
      <c r="H43" s="35"/>
      <c r="I43" s="40"/>
    </row>
    <row r="44" spans="1:10" x14ac:dyDescent="0.2">
      <c r="A44" s="14"/>
      <c r="B44" s="15"/>
      <c r="C44" s="15"/>
      <c r="D44" s="16"/>
      <c r="E44" s="33"/>
      <c r="I44" s="38"/>
    </row>
    <row r="45" spans="1:10" x14ac:dyDescent="0.2">
      <c r="A45" s="64" t="s">
        <v>37</v>
      </c>
      <c r="B45" s="65"/>
      <c r="C45" s="65"/>
      <c r="D45" s="65"/>
      <c r="E45" s="66"/>
      <c r="G45" s="56"/>
      <c r="H45" s="56"/>
      <c r="I45" s="56"/>
      <c r="J45" s="56"/>
    </row>
    <row r="46" spans="1:10" x14ac:dyDescent="0.2">
      <c r="A46" s="3" t="s">
        <v>38</v>
      </c>
      <c r="B46" s="8">
        <v>5508</v>
      </c>
      <c r="C46" s="8">
        <v>5508</v>
      </c>
      <c r="D46" s="5">
        <v>0</v>
      </c>
      <c r="E46" s="5">
        <v>0</v>
      </c>
      <c r="I46" s="38"/>
    </row>
    <row r="47" spans="1:10" x14ac:dyDescent="0.2">
      <c r="A47" s="3" t="s">
        <v>39</v>
      </c>
      <c r="B47" s="8">
        <v>2500</v>
      </c>
      <c r="C47" s="8">
        <v>15000</v>
      </c>
      <c r="D47" s="5">
        <v>1500</v>
      </c>
      <c r="E47" s="5">
        <v>0</v>
      </c>
      <c r="I47" s="38"/>
    </row>
    <row r="48" spans="1:10" x14ac:dyDescent="0.2">
      <c r="A48" s="3" t="s">
        <v>40</v>
      </c>
      <c r="B48" s="8">
        <v>3000</v>
      </c>
      <c r="C48" s="8">
        <v>3000</v>
      </c>
      <c r="D48" s="5">
        <v>3000</v>
      </c>
      <c r="E48" s="5">
        <v>2000</v>
      </c>
      <c r="I48" s="38"/>
    </row>
    <row r="49" spans="1:10" x14ac:dyDescent="0.2">
      <c r="A49" s="3" t="s">
        <v>41</v>
      </c>
      <c r="B49" s="8">
        <v>150</v>
      </c>
      <c r="C49" s="8">
        <v>100</v>
      </c>
      <c r="D49" s="5">
        <v>100</v>
      </c>
      <c r="E49" s="5">
        <v>150</v>
      </c>
      <c r="I49" s="38"/>
    </row>
    <row r="50" spans="1:10" x14ac:dyDescent="0.2">
      <c r="A50" s="4" t="s">
        <v>42</v>
      </c>
      <c r="B50" s="8">
        <v>14200</v>
      </c>
      <c r="C50" s="8">
        <v>14650</v>
      </c>
      <c r="D50" s="5">
        <v>14650</v>
      </c>
      <c r="E50" s="5">
        <v>23500</v>
      </c>
      <c r="I50" s="38"/>
    </row>
    <row r="51" spans="1:10" x14ac:dyDescent="0.2">
      <c r="A51" s="3" t="s">
        <v>43</v>
      </c>
      <c r="B51" s="8">
        <v>0</v>
      </c>
      <c r="C51" s="8">
        <v>0</v>
      </c>
      <c r="D51" s="5">
        <v>0</v>
      </c>
      <c r="E51" s="5">
        <v>500</v>
      </c>
      <c r="I51" s="38"/>
    </row>
    <row r="52" spans="1:10" ht="15.75" customHeight="1" x14ac:dyDescent="0.2">
      <c r="A52" s="3" t="s">
        <v>44</v>
      </c>
      <c r="B52" s="8">
        <v>5000</v>
      </c>
      <c r="C52" s="8">
        <v>0</v>
      </c>
      <c r="D52" s="5">
        <v>0</v>
      </c>
      <c r="E52" s="5">
        <v>5500</v>
      </c>
      <c r="I52" s="38"/>
    </row>
    <row r="53" spans="1:10" ht="15.75" customHeight="1" x14ac:dyDescent="0.2">
      <c r="A53" s="3" t="s">
        <v>45</v>
      </c>
      <c r="B53" s="8">
        <v>5000</v>
      </c>
      <c r="C53" s="8">
        <v>5000</v>
      </c>
      <c r="D53" s="5">
        <v>0</v>
      </c>
      <c r="E53" s="5">
        <v>0</v>
      </c>
      <c r="I53" s="38"/>
    </row>
    <row r="54" spans="1:10" ht="15.75" customHeight="1" thickBot="1" x14ac:dyDescent="0.25">
      <c r="A54" s="11" t="s">
        <v>46</v>
      </c>
      <c r="B54" s="12">
        <v>0</v>
      </c>
      <c r="C54" s="12">
        <v>0</v>
      </c>
      <c r="D54" s="13">
        <v>0</v>
      </c>
      <c r="E54" s="13">
        <v>25000</v>
      </c>
      <c r="I54" s="38"/>
    </row>
    <row r="55" spans="1:10" ht="15.75" thickBot="1" x14ac:dyDescent="0.25">
      <c r="A55" s="22" t="s">
        <v>70</v>
      </c>
      <c r="B55" s="18">
        <f>SUM(B46:B52)</f>
        <v>30358</v>
      </c>
      <c r="C55" s="18">
        <f>SUM(C46:C54)</f>
        <v>43258</v>
      </c>
      <c r="D55" s="19">
        <f>SUM(D46:D54)</f>
        <v>19250</v>
      </c>
      <c r="E55" s="21">
        <f>SUM(E46:E54)</f>
        <v>56650</v>
      </c>
      <c r="F55" s="35"/>
      <c r="G55" s="35"/>
      <c r="H55" s="35"/>
      <c r="I55" s="40"/>
      <c r="J55" s="41"/>
    </row>
    <row r="56" spans="1:10" ht="15.75" thickBot="1" x14ac:dyDescent="0.25">
      <c r="A56" s="28"/>
      <c r="B56" s="20"/>
      <c r="C56" s="20"/>
      <c r="I56" s="38"/>
    </row>
    <row r="57" spans="1:10" ht="15.75" thickBot="1" x14ac:dyDescent="0.3">
      <c r="A57" s="17" t="s">
        <v>72</v>
      </c>
      <c r="B57" s="18">
        <f>SUM(B22+B31+B43+B55)</f>
        <v>307443</v>
      </c>
      <c r="C57" s="18">
        <f t="shared" ref="C57:E57" si="0">SUM(C22+C31+C43+C55)</f>
        <v>294020</v>
      </c>
      <c r="D57" s="18">
        <f t="shared" si="0"/>
        <v>299750</v>
      </c>
      <c r="E57" s="18">
        <f t="shared" si="0"/>
        <v>315425</v>
      </c>
      <c r="F57" s="20"/>
      <c r="G57" s="35"/>
      <c r="H57" s="35"/>
      <c r="I57" s="40"/>
    </row>
    <row r="58" spans="1:10" x14ac:dyDescent="0.2">
      <c r="B58" s="27"/>
      <c r="C58" s="27"/>
      <c r="I58" s="38"/>
    </row>
    <row r="59" spans="1:10" ht="15" customHeight="1" x14ac:dyDescent="0.2">
      <c r="A59" s="64" t="s">
        <v>47</v>
      </c>
      <c r="B59" s="65"/>
      <c r="C59" s="65"/>
      <c r="D59" s="65"/>
      <c r="E59" s="66"/>
      <c r="I59" s="38"/>
    </row>
    <row r="60" spans="1:10" x14ac:dyDescent="0.2">
      <c r="A60" s="3" t="s">
        <v>48</v>
      </c>
      <c r="B60" s="8">
        <v>0</v>
      </c>
      <c r="C60" s="8">
        <v>0</v>
      </c>
      <c r="D60" s="5">
        <v>0</v>
      </c>
      <c r="E60" s="5">
        <v>0</v>
      </c>
      <c r="G60" s="55"/>
      <c r="H60" s="55"/>
      <c r="I60" s="55"/>
    </row>
    <row r="61" spans="1:10" x14ac:dyDescent="0.2">
      <c r="A61" s="3" t="s">
        <v>49</v>
      </c>
      <c r="B61" s="8">
        <v>60000</v>
      </c>
      <c r="C61" s="8">
        <v>0</v>
      </c>
      <c r="D61" s="5">
        <v>0</v>
      </c>
      <c r="E61" s="5">
        <v>0</v>
      </c>
      <c r="G61" s="55"/>
      <c r="H61" s="55"/>
      <c r="I61" s="55"/>
    </row>
    <row r="62" spans="1:10" x14ac:dyDescent="0.2">
      <c r="A62" s="3" t="s">
        <v>50</v>
      </c>
      <c r="B62" s="8">
        <v>0</v>
      </c>
      <c r="C62" s="8">
        <v>0</v>
      </c>
      <c r="D62" s="5">
        <v>0</v>
      </c>
      <c r="E62" s="5">
        <v>0</v>
      </c>
      <c r="G62" s="55"/>
      <c r="H62" s="55"/>
      <c r="I62" s="55"/>
    </row>
    <row r="63" spans="1:10" ht="15" thickBot="1" x14ac:dyDescent="0.25">
      <c r="A63" s="11" t="s">
        <v>51</v>
      </c>
      <c r="B63" s="12">
        <v>30000</v>
      </c>
      <c r="C63" s="12">
        <v>0</v>
      </c>
      <c r="D63" s="13">
        <v>0</v>
      </c>
      <c r="E63" s="13">
        <v>0</v>
      </c>
      <c r="G63" s="55"/>
      <c r="H63" s="55"/>
      <c r="I63" s="55"/>
    </row>
    <row r="64" spans="1:10" ht="15.75" thickBot="1" x14ac:dyDescent="0.25">
      <c r="A64" s="22" t="s">
        <v>71</v>
      </c>
      <c r="B64" s="18">
        <f>SUM(B60:B63)</f>
        <v>90000</v>
      </c>
      <c r="C64" s="18">
        <f>SUM(C60:C63)</f>
        <v>0</v>
      </c>
      <c r="D64" s="18">
        <f>SUM(D60:D63)</f>
        <v>0</v>
      </c>
      <c r="E64" s="30">
        <f>SUM(E60:E63)</f>
        <v>0</v>
      </c>
      <c r="F64" s="20"/>
      <c r="G64" s="55"/>
      <c r="H64" s="55"/>
      <c r="I64" s="55"/>
    </row>
    <row r="65" spans="1:10" ht="15.75" thickBot="1" x14ac:dyDescent="0.3">
      <c r="A65" s="50"/>
      <c r="B65" s="20"/>
      <c r="C65" s="20"/>
      <c r="I65" s="38"/>
    </row>
    <row r="66" spans="1:10" ht="15.75" thickBot="1" x14ac:dyDescent="0.3">
      <c r="A66" s="17" t="s">
        <v>52</v>
      </c>
      <c r="B66" s="18">
        <v>402443</v>
      </c>
      <c r="C66" s="18">
        <v>294020</v>
      </c>
      <c r="D66" s="19">
        <f>D57+D64</f>
        <v>299750</v>
      </c>
      <c r="E66" s="21">
        <f>E57+E64</f>
        <v>315425</v>
      </c>
      <c r="F66" s="35"/>
      <c r="G66" s="35"/>
      <c r="H66" s="35"/>
      <c r="I66" s="40"/>
    </row>
    <row r="67" spans="1:10" ht="15" x14ac:dyDescent="0.25">
      <c r="A67" s="50"/>
      <c r="B67" s="20"/>
      <c r="C67" s="20"/>
      <c r="I67" s="38"/>
    </row>
    <row r="68" spans="1:10" ht="15" x14ac:dyDescent="0.2">
      <c r="A68" s="58" t="s">
        <v>53</v>
      </c>
      <c r="B68" s="58"/>
      <c r="C68" s="58"/>
      <c r="D68" s="58"/>
      <c r="E68" s="58"/>
      <c r="G68" s="56"/>
      <c r="H68" s="56"/>
      <c r="I68" s="56"/>
      <c r="J68" s="56"/>
    </row>
    <row r="69" spans="1:10" x14ac:dyDescent="0.2">
      <c r="A69" s="3" t="s">
        <v>54</v>
      </c>
      <c r="B69" s="8">
        <v>1500</v>
      </c>
      <c r="C69" s="8">
        <v>500</v>
      </c>
      <c r="D69" s="5">
        <v>150</v>
      </c>
      <c r="E69" s="5">
        <v>500</v>
      </c>
      <c r="I69" s="38"/>
    </row>
    <row r="70" spans="1:10" ht="14.25" customHeight="1" x14ac:dyDescent="0.2">
      <c r="A70" s="3" t="s">
        <v>55</v>
      </c>
      <c r="B70" s="8">
        <v>850</v>
      </c>
      <c r="C70" s="8">
        <v>850</v>
      </c>
      <c r="D70" s="5">
        <v>850</v>
      </c>
      <c r="E70" s="5">
        <v>1275</v>
      </c>
      <c r="I70" s="38"/>
      <c r="J70" s="73"/>
    </row>
    <row r="71" spans="1:10" x14ac:dyDescent="0.2">
      <c r="A71" s="3" t="s">
        <v>56</v>
      </c>
      <c r="B71" s="8">
        <v>950</v>
      </c>
      <c r="C71" s="8">
        <v>1000</v>
      </c>
      <c r="D71" s="5">
        <v>1250</v>
      </c>
      <c r="E71" s="5">
        <v>1875</v>
      </c>
      <c r="I71" s="38"/>
      <c r="J71" s="73"/>
    </row>
    <row r="72" spans="1:10" x14ac:dyDescent="0.2">
      <c r="A72" s="3" t="s">
        <v>57</v>
      </c>
      <c r="B72" s="8">
        <v>9000</v>
      </c>
      <c r="C72" s="8">
        <v>9000</v>
      </c>
      <c r="D72" s="5">
        <v>8000</v>
      </c>
      <c r="E72" s="5">
        <v>8400</v>
      </c>
      <c r="I72" s="38"/>
      <c r="J72" s="73"/>
    </row>
    <row r="73" spans="1:10" x14ac:dyDescent="0.2">
      <c r="A73" s="3" t="s">
        <v>58</v>
      </c>
      <c r="B73" s="8">
        <v>1882</v>
      </c>
      <c r="C73" s="8">
        <v>1900</v>
      </c>
      <c r="D73" s="5">
        <v>2000</v>
      </c>
      <c r="E73" s="5">
        <v>3000</v>
      </c>
      <c r="I73" s="38"/>
      <c r="J73" s="73"/>
    </row>
    <row r="74" spans="1:10" x14ac:dyDescent="0.2">
      <c r="A74" s="3" t="s">
        <v>59</v>
      </c>
      <c r="B74" s="8">
        <v>1500</v>
      </c>
      <c r="C74" s="8">
        <v>1500</v>
      </c>
      <c r="D74" s="5">
        <v>690</v>
      </c>
      <c r="E74" s="5">
        <v>2250</v>
      </c>
      <c r="I74" s="38"/>
      <c r="J74" s="73"/>
    </row>
    <row r="75" spans="1:10" x14ac:dyDescent="0.2">
      <c r="A75" s="3" t="s">
        <v>60</v>
      </c>
      <c r="B75" s="8">
        <v>419</v>
      </c>
      <c r="C75" s="8">
        <v>450</v>
      </c>
      <c r="D75" s="5">
        <v>476</v>
      </c>
      <c r="E75" s="5">
        <v>750</v>
      </c>
      <c r="I75" s="38"/>
      <c r="J75" s="73"/>
    </row>
    <row r="76" spans="1:10" x14ac:dyDescent="0.2">
      <c r="A76" s="3" t="s">
        <v>61</v>
      </c>
      <c r="B76" s="8">
        <v>1200</v>
      </c>
      <c r="C76" s="8">
        <v>2000</v>
      </c>
      <c r="D76" s="5">
        <v>9341</v>
      </c>
      <c r="E76" s="5">
        <v>5000</v>
      </c>
      <c r="I76" s="38"/>
    </row>
    <row r="77" spans="1:10" ht="15" thickBot="1" x14ac:dyDescent="0.25">
      <c r="A77" s="11" t="s">
        <v>74</v>
      </c>
      <c r="B77" s="12">
        <v>0</v>
      </c>
      <c r="C77" s="12">
        <v>0</v>
      </c>
      <c r="D77" s="13">
        <v>1189</v>
      </c>
      <c r="E77" s="13">
        <v>4700</v>
      </c>
      <c r="I77" s="38"/>
    </row>
    <row r="78" spans="1:10" ht="15.75" thickBot="1" x14ac:dyDescent="0.3">
      <c r="A78" s="17" t="s">
        <v>62</v>
      </c>
      <c r="B78" s="18">
        <f>SUM(B69:B77)</f>
        <v>17301</v>
      </c>
      <c r="C78" s="18">
        <f t="shared" ref="C78:E78" si="1">SUM(C69:C77)</f>
        <v>17200</v>
      </c>
      <c r="D78" s="18">
        <f t="shared" si="1"/>
        <v>23946</v>
      </c>
      <c r="E78" s="18">
        <f t="shared" si="1"/>
        <v>27750</v>
      </c>
      <c r="F78" s="35"/>
      <c r="G78" s="35"/>
      <c r="H78" s="35"/>
      <c r="I78" s="40"/>
    </row>
    <row r="79" spans="1:10" ht="15.75" thickBot="1" x14ac:dyDescent="0.3">
      <c r="A79" s="50"/>
      <c r="B79" s="20"/>
      <c r="C79" s="20"/>
      <c r="I79" s="38"/>
    </row>
    <row r="80" spans="1:10" ht="15.75" thickBot="1" x14ac:dyDescent="0.3">
      <c r="A80" s="29" t="s">
        <v>76</v>
      </c>
      <c r="B80" s="18">
        <f>B66-B78</f>
        <v>385142</v>
      </c>
      <c r="C80" s="18">
        <f>C66-C78</f>
        <v>276820</v>
      </c>
      <c r="D80" s="18">
        <f t="shared" ref="D80:E80" si="2">D66-D78</f>
        <v>275804</v>
      </c>
      <c r="E80" s="30">
        <f t="shared" si="2"/>
        <v>287675</v>
      </c>
      <c r="F80" s="20"/>
      <c r="G80" s="20"/>
      <c r="H80" s="43"/>
      <c r="I80" s="40"/>
      <c r="J80" s="41"/>
    </row>
    <row r="81" spans="1:9" ht="15" x14ac:dyDescent="0.25">
      <c r="A81" s="34"/>
      <c r="B81" s="20"/>
      <c r="C81" s="20"/>
      <c r="D81" s="20"/>
      <c r="E81" s="20"/>
      <c r="F81" s="20"/>
      <c r="G81" s="20"/>
      <c r="H81" s="39"/>
      <c r="I81" s="38"/>
    </row>
    <row r="82" spans="1:9" ht="15" x14ac:dyDescent="0.25">
      <c r="A82" s="57" t="s">
        <v>63</v>
      </c>
      <c r="B82" s="57"/>
      <c r="C82" s="57"/>
      <c r="D82" s="57"/>
      <c r="E82" s="57"/>
    </row>
    <row r="83" spans="1:9" ht="15" x14ac:dyDescent="0.2">
      <c r="A83" s="2" t="s">
        <v>77</v>
      </c>
      <c r="B83" s="7"/>
      <c r="C83" s="7">
        <v>48800</v>
      </c>
      <c r="D83" s="31">
        <f>D80-C85</f>
        <v>-1016</v>
      </c>
      <c r="E83" s="31">
        <v>25000</v>
      </c>
      <c r="G83" s="35"/>
    </row>
    <row r="84" spans="1:9" ht="15" x14ac:dyDescent="0.2">
      <c r="A84" s="2" t="s">
        <v>64</v>
      </c>
      <c r="B84" s="7"/>
      <c r="C84" s="7">
        <f>C80-C83</f>
        <v>228020</v>
      </c>
      <c r="D84" s="52"/>
      <c r="E84" s="7">
        <f t="shared" ref="E84" si="3">E80-E83</f>
        <v>262675</v>
      </c>
      <c r="F84" s="27"/>
      <c r="G84" s="20"/>
      <c r="H84" s="72"/>
      <c r="I84" s="72"/>
    </row>
    <row r="85" spans="1:9" ht="15" x14ac:dyDescent="0.2">
      <c r="A85" s="2"/>
      <c r="B85" s="9"/>
      <c r="C85" s="8">
        <f>C83+C84</f>
        <v>276820</v>
      </c>
      <c r="D85" s="8"/>
      <c r="E85" s="8">
        <f>E83+E84</f>
        <v>287675</v>
      </c>
      <c r="F85" s="51"/>
      <c r="G85" s="51"/>
    </row>
  </sheetData>
  <mergeCells count="16">
    <mergeCell ref="H84:I84"/>
    <mergeCell ref="J70:J75"/>
    <mergeCell ref="G68:J68"/>
    <mergeCell ref="A82:E82"/>
    <mergeCell ref="A68:E68"/>
    <mergeCell ref="A1:E1"/>
    <mergeCell ref="G1:J1"/>
    <mergeCell ref="A6:E6"/>
    <mergeCell ref="G33:J33"/>
    <mergeCell ref="A33:E33"/>
    <mergeCell ref="A45:E45"/>
    <mergeCell ref="G45:J45"/>
    <mergeCell ref="A2:E2"/>
    <mergeCell ref="A24:E24"/>
    <mergeCell ref="G24:J24"/>
    <mergeCell ref="A59:E59"/>
  </mergeCells>
  <pageMargins left="0.23622047244094491" right="0.23622047244094491" top="0.74803149606299213" bottom="0.74803149606299213" header="0.31496062992125984" footer="0.31496062992125984"/>
  <pageSetup paperSize="9" scale="92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2022-23</vt:lpstr>
      <vt:lpstr>'BUDGET 2022-23'!Print_Titles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RichardW</dc:creator>
  <cp:keywords/>
  <dc:description/>
  <cp:lastModifiedBy>Paul Ainsley</cp:lastModifiedBy>
  <cp:revision/>
  <cp:lastPrinted>2023-01-07T10:12:39Z</cp:lastPrinted>
  <dcterms:created xsi:type="dcterms:W3CDTF">2018-10-13T12:26:39Z</dcterms:created>
  <dcterms:modified xsi:type="dcterms:W3CDTF">2023-01-07T13:53:14Z</dcterms:modified>
  <cp:category/>
  <cp:contentStatus/>
</cp:coreProperties>
</file>