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LISON-HP\OTC Data\OFFICE APRIL\OFFICE\Budgets\Budget 2019-  2020\"/>
    </mc:Choice>
  </mc:AlternateContent>
  <xr:revisionPtr revIDLastSave="0" documentId="13_ncr:1_{4A5C9625-FFCD-4AB7-B784-FB331BB88168}" xr6:coauthVersionLast="43" xr6:coauthVersionMax="43" xr10:uidLastSave="{00000000-0000-0000-0000-000000000000}"/>
  <bookViews>
    <workbookView xWindow="-120" yWindow="-120" windowWidth="19440" windowHeight="15000" xr2:uid="{E7CBB4DF-FCA2-4473-BFCE-3AAF0E10CE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8" i="1" l="1"/>
  <c r="L78" i="1"/>
  <c r="K78" i="1"/>
  <c r="M76" i="1"/>
  <c r="L76" i="1"/>
  <c r="K76" i="1"/>
  <c r="M72" i="1"/>
  <c r="M74" i="1" l="1"/>
  <c r="F82" i="1"/>
  <c r="F65" i="1"/>
  <c r="F48" i="1"/>
  <c r="E82" i="1" l="1"/>
  <c r="E65" i="1"/>
  <c r="D82" i="1"/>
  <c r="F33" i="1"/>
  <c r="F24" i="1"/>
  <c r="B48" i="1" l="1"/>
  <c r="E48" i="1" l="1"/>
  <c r="E24" i="1"/>
  <c r="E33" i="1"/>
  <c r="C82" i="1"/>
  <c r="B82" i="1"/>
  <c r="D65" i="1"/>
  <c r="D48" i="1"/>
  <c r="D33" i="1"/>
  <c r="D24" i="1"/>
  <c r="C65" i="1" l="1"/>
  <c r="B65" i="1"/>
  <c r="C48" i="1"/>
  <c r="C33" i="1"/>
  <c r="B33" i="1"/>
  <c r="C24" i="1"/>
  <c r="B24" i="1"/>
</calcChain>
</file>

<file path=xl/sharedStrings.xml><?xml version="1.0" encoding="utf-8"?>
<sst xmlns="http://schemas.openxmlformats.org/spreadsheetml/2006/main" count="106" uniqueCount="85">
  <si>
    <t>Budget</t>
  </si>
  <si>
    <t>Situation at</t>
  </si>
  <si>
    <t>2017-2018</t>
  </si>
  <si>
    <t>2019-2020</t>
  </si>
  <si>
    <t>EXPENDITURE</t>
  </si>
  <si>
    <t>General Administration</t>
  </si>
  <si>
    <t xml:space="preserve">Salaries,etc </t>
  </si>
  <si>
    <t>Rent</t>
  </si>
  <si>
    <t>NNDR Offices and toilets</t>
  </si>
  <si>
    <t>Office Furniture and Equipment</t>
  </si>
  <si>
    <t>Utilities</t>
  </si>
  <si>
    <t>Insurance</t>
  </si>
  <si>
    <t>Postage and Stationery</t>
  </si>
  <si>
    <t>Telephone and internet</t>
  </si>
  <si>
    <t xml:space="preserve">Subscriptions </t>
  </si>
  <si>
    <t>Expenses and Travel</t>
  </si>
  <si>
    <t>Training</t>
  </si>
  <si>
    <t>Accountancy and Audit</t>
  </si>
  <si>
    <t>Legal Expenses</t>
  </si>
  <si>
    <t>I.T.</t>
  </si>
  <si>
    <t>Other Professional Fees</t>
  </si>
  <si>
    <t>Contracts and Grants</t>
  </si>
  <si>
    <t>Grounds Maintenance Contract</t>
  </si>
  <si>
    <t>Floral Displays</t>
  </si>
  <si>
    <t>Catmose Prize Giving</t>
  </si>
  <si>
    <t>Toilet Maintenance</t>
  </si>
  <si>
    <t>Play Areas Inspections</t>
  </si>
  <si>
    <t xml:space="preserve">Recreation, Planning &amp; General </t>
  </si>
  <si>
    <t>Christmas Decorations</t>
  </si>
  <si>
    <t xml:space="preserve">Promotion of Oakham </t>
  </si>
  <si>
    <t>Advertising</t>
  </si>
  <si>
    <t>Planting and Tree Surgery</t>
  </si>
  <si>
    <t>Grit Bins</t>
  </si>
  <si>
    <t>Cutts Close resurfacing</t>
  </si>
  <si>
    <t>Total Recurrent Expenditure</t>
  </si>
  <si>
    <t>Other Expenditure</t>
  </si>
  <si>
    <t>Other Expenses</t>
  </si>
  <si>
    <t>Chairman's Allowance</t>
  </si>
  <si>
    <t>Bank Charges</t>
  </si>
  <si>
    <t xml:space="preserve">Community Street Lighting </t>
  </si>
  <si>
    <t>Neighbourhood Plan</t>
  </si>
  <si>
    <t>Elections</t>
  </si>
  <si>
    <t>WW1</t>
  </si>
  <si>
    <t xml:space="preserve">Asset Management </t>
  </si>
  <si>
    <t>Annual Addition to EMR</t>
  </si>
  <si>
    <t>TOTAL EXPENDITURE</t>
  </si>
  <si>
    <t>INCOME</t>
  </si>
  <si>
    <t>Interest Received</t>
  </si>
  <si>
    <t>Bowls Club Rent</t>
  </si>
  <si>
    <t>Tennis Club Rent</t>
  </si>
  <si>
    <t>Oakham Community Centre</t>
  </si>
  <si>
    <t>Rutland House Community Trust</t>
  </si>
  <si>
    <t>Cutts Close Lettings</t>
  </si>
  <si>
    <t>Allotment Rents</t>
  </si>
  <si>
    <t>CIL Disbursement</t>
  </si>
  <si>
    <t>Donation/Grant</t>
  </si>
  <si>
    <t>Yr end Predicted</t>
  </si>
  <si>
    <t>2018-2019</t>
  </si>
  <si>
    <t xml:space="preserve">Additional Maintenance </t>
  </si>
  <si>
    <t>Total  Non-Precept Income</t>
  </si>
  <si>
    <t>NP Grant</t>
  </si>
  <si>
    <t xml:space="preserve">Oakham Town Partnership </t>
  </si>
  <si>
    <t xml:space="preserve">Public Works Loan Board </t>
  </si>
  <si>
    <t xml:space="preserve">Expenditure less Income </t>
  </si>
  <si>
    <t xml:space="preserve">Use of Reserves </t>
  </si>
  <si>
    <t>Determined by:</t>
  </si>
  <si>
    <t xml:space="preserve">Play Equipment </t>
  </si>
  <si>
    <t>Total Resources Required</t>
  </si>
  <si>
    <t>Precept Demand to RCC</t>
  </si>
  <si>
    <t>OAKHAM TOWN COUNCIL</t>
  </si>
  <si>
    <t xml:space="preserve">Grants </t>
  </si>
  <si>
    <t>Street and Park Furniture</t>
  </si>
  <si>
    <t>Twinning Expenditure</t>
  </si>
  <si>
    <t>Forecast/Budget</t>
  </si>
  <si>
    <t>Previous Years Precept</t>
  </si>
  <si>
    <t>Grant Aid from RCC</t>
  </si>
  <si>
    <t xml:space="preserve">Increase on expenditure </t>
  </si>
  <si>
    <t xml:space="preserve">Decrease on expendire </t>
  </si>
  <si>
    <t>Approved Budget 2019-2020</t>
  </si>
  <si>
    <t>2019-20 precept = £265,180</t>
  </si>
  <si>
    <t>Council tax base = 4,088.68</t>
  </si>
  <si>
    <t>2018-19 comparison</t>
  </si>
  <si>
    <t>Council tax base = 4,065.78</t>
  </si>
  <si>
    <t xml:space="preserve">Per band D equivalent </t>
  </si>
  <si>
    <t>Changes to Precept from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</si>
</sst>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C00000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Fill="1" applyBorder="1"/>
    <xf numFmtId="0" fontId="2" fillId="0" borderId="1" xfId="0" applyNumberFormat="1" applyFont="1" applyBorder="1"/>
    <xf numFmtId="0" fontId="2" fillId="0" borderId="1" xfId="0" applyFont="1" applyBorder="1" applyAlignment="1"/>
    <xf numFmtId="0" fontId="6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3" fillId="0" borderId="2" xfId="0" applyFont="1" applyBorder="1"/>
    <xf numFmtId="0" fontId="2" fillId="0" borderId="2" xfId="0" applyFont="1" applyBorder="1"/>
    <xf numFmtId="0" fontId="6" fillId="0" borderId="0" xfId="0" applyFont="1" applyAlignment="1">
      <alignment horizontal="center"/>
    </xf>
    <xf numFmtId="0" fontId="7" fillId="0" borderId="1" xfId="0" applyFont="1" applyBorder="1"/>
    <xf numFmtId="10" fontId="2" fillId="0" borderId="1" xfId="0" applyNumberFormat="1" applyFont="1" applyBorder="1"/>
    <xf numFmtId="8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ACD54-0094-42B0-BB1B-8139568C5FC8}">
  <dimension ref="A1:M102"/>
  <sheetViews>
    <sheetView tabSelected="1" topLeftCell="A71" zoomScaleNormal="100" workbookViewId="0">
      <selection activeCell="E99" sqref="E99"/>
    </sheetView>
  </sheetViews>
  <sheetFormatPr defaultColWidth="23" defaultRowHeight="14.25" x14ac:dyDescent="0.2"/>
  <cols>
    <col min="1" max="1" width="33.42578125" style="1" customWidth="1"/>
    <col min="2" max="2" width="13.28515625" style="1" customWidth="1"/>
    <col min="3" max="3" width="13" style="1" customWidth="1"/>
    <col min="4" max="4" width="15" style="1" customWidth="1"/>
    <col min="5" max="5" width="18" style="1" customWidth="1"/>
    <col min="6" max="6" width="19" style="1" customWidth="1"/>
    <col min="7" max="7" width="50" style="1" customWidth="1"/>
    <col min="8" max="16384" width="23" style="1"/>
  </cols>
  <sheetData>
    <row r="1" spans="1:7" x14ac:dyDescent="0.2">
      <c r="A1" s="1" t="s">
        <v>69</v>
      </c>
    </row>
    <row r="2" spans="1:7" x14ac:dyDescent="0.2">
      <c r="A2" s="1" t="s">
        <v>78</v>
      </c>
    </row>
    <row r="3" spans="1:7" ht="15" x14ac:dyDescent="0.25">
      <c r="A3" s="4"/>
      <c r="B3" s="5" t="s">
        <v>0</v>
      </c>
      <c r="C3" s="5" t="s">
        <v>0</v>
      </c>
      <c r="D3" s="5" t="s">
        <v>1</v>
      </c>
      <c r="E3" s="5" t="s">
        <v>56</v>
      </c>
      <c r="F3" s="5" t="s">
        <v>73</v>
      </c>
      <c r="G3" s="19"/>
    </row>
    <row r="4" spans="1:7" ht="15" x14ac:dyDescent="0.25">
      <c r="A4" s="6"/>
      <c r="B4" s="5" t="s">
        <v>2</v>
      </c>
      <c r="C4" s="5" t="s">
        <v>57</v>
      </c>
      <c r="D4" s="7">
        <v>43465</v>
      </c>
      <c r="E4" s="7" t="s">
        <v>57</v>
      </c>
      <c r="F4" s="5" t="s">
        <v>3</v>
      </c>
    </row>
    <row r="5" spans="1:7" ht="15" x14ac:dyDescent="0.25">
      <c r="A5" s="8"/>
      <c r="B5" s="3"/>
      <c r="C5" s="3"/>
      <c r="D5" s="3"/>
      <c r="E5" s="3"/>
      <c r="F5" s="9"/>
    </row>
    <row r="6" spans="1:7" ht="15" x14ac:dyDescent="0.25">
      <c r="A6" s="8" t="s">
        <v>4</v>
      </c>
      <c r="B6" s="3"/>
      <c r="C6" s="3"/>
      <c r="D6" s="3"/>
      <c r="E6" s="3"/>
      <c r="F6" s="3"/>
    </row>
    <row r="7" spans="1:7" x14ac:dyDescent="0.2">
      <c r="A7" s="4"/>
      <c r="B7" s="3"/>
      <c r="C7" s="3"/>
      <c r="D7" s="3"/>
      <c r="E7" s="3"/>
      <c r="F7" s="3"/>
    </row>
    <row r="8" spans="1:7" x14ac:dyDescent="0.2">
      <c r="A8" s="10" t="s">
        <v>5</v>
      </c>
      <c r="B8" s="3"/>
      <c r="C8" s="3"/>
      <c r="D8" s="3"/>
      <c r="E8" s="3"/>
      <c r="F8" s="3"/>
    </row>
    <row r="9" spans="1:7" x14ac:dyDescent="0.2">
      <c r="A9" s="3" t="s">
        <v>6</v>
      </c>
      <c r="B9" s="3">
        <v>50000</v>
      </c>
      <c r="C9" s="11">
        <v>51000</v>
      </c>
      <c r="D9" s="12">
        <v>33057</v>
      </c>
      <c r="E9" s="2">
        <v>46000</v>
      </c>
      <c r="F9" s="12">
        <v>55000</v>
      </c>
    </row>
    <row r="10" spans="1:7" x14ac:dyDescent="0.2">
      <c r="A10" s="3" t="s">
        <v>7</v>
      </c>
      <c r="B10" s="3">
        <v>12000</v>
      </c>
      <c r="C10" s="3">
        <v>12000</v>
      </c>
      <c r="D10" s="12">
        <v>8798</v>
      </c>
      <c r="E10" s="2">
        <v>11730</v>
      </c>
      <c r="F10" s="12">
        <v>12000</v>
      </c>
    </row>
    <row r="11" spans="1:7" x14ac:dyDescent="0.2">
      <c r="A11" s="3" t="s">
        <v>8</v>
      </c>
      <c r="B11" s="3">
        <v>8500</v>
      </c>
      <c r="C11" s="3">
        <v>8500</v>
      </c>
      <c r="D11" s="12">
        <v>5541</v>
      </c>
      <c r="E11" s="2">
        <v>5541</v>
      </c>
      <c r="F11" s="12">
        <v>6000</v>
      </c>
    </row>
    <row r="12" spans="1:7" x14ac:dyDescent="0.2">
      <c r="A12" s="3" t="s">
        <v>9</v>
      </c>
      <c r="B12" s="3">
        <v>3850</v>
      </c>
      <c r="C12" s="3">
        <v>2000</v>
      </c>
      <c r="D12" s="12">
        <v>973</v>
      </c>
      <c r="E12" s="2">
        <v>813</v>
      </c>
      <c r="F12" s="12">
        <v>1000</v>
      </c>
    </row>
    <row r="13" spans="1:7" x14ac:dyDescent="0.2">
      <c r="A13" s="3" t="s">
        <v>10</v>
      </c>
      <c r="B13" s="3">
        <v>2500</v>
      </c>
      <c r="C13" s="3">
        <v>3500</v>
      </c>
      <c r="D13" s="12">
        <v>2582</v>
      </c>
      <c r="E13" s="2">
        <v>3144</v>
      </c>
      <c r="F13" s="12">
        <v>4000</v>
      </c>
    </row>
    <row r="14" spans="1:7" x14ac:dyDescent="0.2">
      <c r="A14" s="3" t="s">
        <v>11</v>
      </c>
      <c r="B14" s="3">
        <v>6000</v>
      </c>
      <c r="C14" s="3">
        <v>6000</v>
      </c>
      <c r="D14" s="12">
        <v>5487</v>
      </c>
      <c r="E14" s="2">
        <v>5487</v>
      </c>
      <c r="F14" s="12">
        <v>4600</v>
      </c>
    </row>
    <row r="15" spans="1:7" x14ac:dyDescent="0.2">
      <c r="A15" s="3" t="s">
        <v>12</v>
      </c>
      <c r="B15" s="3">
        <v>2000</v>
      </c>
      <c r="C15" s="3">
        <v>2000</v>
      </c>
      <c r="D15" s="12">
        <v>879</v>
      </c>
      <c r="E15" s="2">
        <v>1516</v>
      </c>
      <c r="F15" s="12">
        <v>1800</v>
      </c>
    </row>
    <row r="16" spans="1:7" x14ac:dyDescent="0.2">
      <c r="A16" s="3" t="s">
        <v>13</v>
      </c>
      <c r="B16" s="3">
        <v>750</v>
      </c>
      <c r="C16" s="3">
        <v>1500</v>
      </c>
      <c r="D16" s="12">
        <v>768</v>
      </c>
      <c r="E16" s="2">
        <v>1100</v>
      </c>
      <c r="F16" s="12">
        <v>1500</v>
      </c>
    </row>
    <row r="17" spans="1:6" x14ac:dyDescent="0.2">
      <c r="A17" s="3" t="s">
        <v>14</v>
      </c>
      <c r="B17" s="3">
        <v>1050</v>
      </c>
      <c r="C17" s="3">
        <v>500</v>
      </c>
      <c r="D17" s="12">
        <v>0</v>
      </c>
      <c r="E17" s="2">
        <v>0</v>
      </c>
      <c r="F17" s="12">
        <v>0</v>
      </c>
    </row>
    <row r="18" spans="1:6" x14ac:dyDescent="0.2">
      <c r="A18" s="3" t="s">
        <v>15</v>
      </c>
      <c r="B18" s="3">
        <v>800</v>
      </c>
      <c r="C18" s="3">
        <v>1000</v>
      </c>
      <c r="D18" s="12">
        <v>5</v>
      </c>
      <c r="E18" s="2">
        <v>65</v>
      </c>
      <c r="F18" s="12">
        <v>250</v>
      </c>
    </row>
    <row r="19" spans="1:6" x14ac:dyDescent="0.2">
      <c r="A19" s="3" t="s">
        <v>16</v>
      </c>
      <c r="B19" s="3">
        <v>2000</v>
      </c>
      <c r="C19" s="3">
        <v>2000</v>
      </c>
      <c r="D19" s="12">
        <v>220</v>
      </c>
      <c r="E19" s="2">
        <v>560</v>
      </c>
      <c r="F19" s="12">
        <v>1500</v>
      </c>
    </row>
    <row r="20" spans="1:6" x14ac:dyDescent="0.2">
      <c r="A20" s="3" t="s">
        <v>17</v>
      </c>
      <c r="B20" s="3">
        <v>3000</v>
      </c>
      <c r="C20" s="3">
        <v>3000</v>
      </c>
      <c r="D20" s="12">
        <v>1993</v>
      </c>
      <c r="E20" s="2">
        <v>2278</v>
      </c>
      <c r="F20" s="12">
        <v>3000</v>
      </c>
    </row>
    <row r="21" spans="1:6" x14ac:dyDescent="0.2">
      <c r="A21" s="3" t="s">
        <v>18</v>
      </c>
      <c r="B21" s="3">
        <v>1500</v>
      </c>
      <c r="C21" s="3">
        <v>3000</v>
      </c>
      <c r="D21" s="12">
        <v>0</v>
      </c>
      <c r="E21" s="2">
        <v>3000</v>
      </c>
      <c r="F21" s="12">
        <v>3000</v>
      </c>
    </row>
    <row r="22" spans="1:6" x14ac:dyDescent="0.2">
      <c r="A22" s="3" t="s">
        <v>19</v>
      </c>
      <c r="B22" s="3">
        <v>1750</v>
      </c>
      <c r="C22" s="3">
        <v>2000</v>
      </c>
      <c r="D22" s="3">
        <v>1090</v>
      </c>
      <c r="E22" s="2">
        <v>1542</v>
      </c>
      <c r="F22" s="3">
        <v>1700</v>
      </c>
    </row>
    <row r="23" spans="1:6" x14ac:dyDescent="0.2">
      <c r="A23" s="3" t="s">
        <v>20</v>
      </c>
      <c r="B23" s="3">
        <v>1500</v>
      </c>
      <c r="C23" s="3">
        <v>1500</v>
      </c>
      <c r="D23" s="3">
        <v>3780</v>
      </c>
      <c r="E23" s="2">
        <v>4380</v>
      </c>
      <c r="F23" s="3">
        <v>2500</v>
      </c>
    </row>
    <row r="24" spans="1:6" ht="15" x14ac:dyDescent="0.25">
      <c r="A24" s="13"/>
      <c r="B24" s="8">
        <f>SUM(B9:B23)</f>
        <v>97200</v>
      </c>
      <c r="C24" s="8">
        <f>SUM(C9:C23)</f>
        <v>99500</v>
      </c>
      <c r="D24" s="8">
        <f>SUM(D9:D23)</f>
        <v>65173</v>
      </c>
      <c r="E24" s="14">
        <f>SUM(E9:E23)</f>
        <v>87156</v>
      </c>
      <c r="F24" s="8">
        <f>SUM(F9:F23)</f>
        <v>97850</v>
      </c>
    </row>
    <row r="25" spans="1:6" x14ac:dyDescent="0.2">
      <c r="A25" s="2"/>
      <c r="B25" s="3"/>
      <c r="C25" s="2"/>
      <c r="D25" s="3"/>
      <c r="E25" s="3"/>
      <c r="F25" s="3"/>
    </row>
    <row r="26" spans="1:6" x14ac:dyDescent="0.2">
      <c r="A26" s="10" t="s">
        <v>21</v>
      </c>
      <c r="B26" s="3"/>
      <c r="C26" s="3"/>
      <c r="D26" s="3"/>
      <c r="E26" s="3"/>
      <c r="F26" s="3"/>
    </row>
    <row r="27" spans="1:6" x14ac:dyDescent="0.2">
      <c r="A27" s="11" t="s">
        <v>22</v>
      </c>
      <c r="B27" s="3">
        <v>27000</v>
      </c>
      <c r="C27" s="11">
        <v>27000</v>
      </c>
      <c r="D27" s="3">
        <v>16229</v>
      </c>
      <c r="E27" s="3">
        <v>22580</v>
      </c>
      <c r="F27" s="3">
        <v>25000</v>
      </c>
    </row>
    <row r="28" spans="1:6" x14ac:dyDescent="0.2">
      <c r="A28" s="3" t="s">
        <v>23</v>
      </c>
      <c r="B28" s="3">
        <v>14000</v>
      </c>
      <c r="C28" s="3">
        <v>14000</v>
      </c>
      <c r="D28" s="3">
        <v>10142</v>
      </c>
      <c r="E28" s="3">
        <v>10142</v>
      </c>
      <c r="F28" s="3">
        <v>10000</v>
      </c>
    </row>
    <row r="29" spans="1:6" x14ac:dyDescent="0.2">
      <c r="A29" s="3" t="s">
        <v>24</v>
      </c>
      <c r="B29" s="3">
        <v>100</v>
      </c>
      <c r="C29" s="3">
        <v>200</v>
      </c>
      <c r="D29" s="15">
        <v>94</v>
      </c>
      <c r="E29" s="3">
        <v>94</v>
      </c>
      <c r="F29" s="3">
        <v>35</v>
      </c>
    </row>
    <row r="30" spans="1:6" x14ac:dyDescent="0.2">
      <c r="A30" s="3" t="s">
        <v>25</v>
      </c>
      <c r="B30" s="3">
        <v>20000</v>
      </c>
      <c r="C30" s="3">
        <v>20000</v>
      </c>
      <c r="D30" s="3">
        <v>15430</v>
      </c>
      <c r="E30" s="3">
        <v>19000</v>
      </c>
      <c r="F30" s="3">
        <v>20000</v>
      </c>
    </row>
    <row r="31" spans="1:6" x14ac:dyDescent="0.2">
      <c r="A31" s="3" t="s">
        <v>26</v>
      </c>
      <c r="B31" s="3">
        <v>540</v>
      </c>
      <c r="C31" s="3">
        <v>540</v>
      </c>
      <c r="D31" s="3">
        <v>540</v>
      </c>
      <c r="E31" s="3">
        <v>540</v>
      </c>
      <c r="F31" s="3">
        <v>720</v>
      </c>
    </row>
    <row r="32" spans="1:6" x14ac:dyDescent="0.2">
      <c r="A32" s="3" t="s">
        <v>70</v>
      </c>
      <c r="B32" s="3">
        <v>2000</v>
      </c>
      <c r="C32" s="3">
        <v>0</v>
      </c>
      <c r="D32" s="3">
        <v>0</v>
      </c>
      <c r="E32" s="16">
        <v>0</v>
      </c>
      <c r="F32" s="16">
        <v>5500</v>
      </c>
    </row>
    <row r="33" spans="1:6" ht="15" x14ac:dyDescent="0.25">
      <c r="A33" s="3"/>
      <c r="B33" s="8">
        <f>SUM(B27:B32)</f>
        <v>63640</v>
      </c>
      <c r="C33" s="8">
        <f>SUM(C27:C32)</f>
        <v>61740</v>
      </c>
      <c r="D33" s="8">
        <f>SUM(D27:D32)</f>
        <v>42435</v>
      </c>
      <c r="E33" s="8">
        <f>SUM(E27:E32)</f>
        <v>52356</v>
      </c>
      <c r="F33" s="8">
        <f>SUM(F27:F32)</f>
        <v>61255</v>
      </c>
    </row>
    <row r="34" spans="1:6" x14ac:dyDescent="0.2">
      <c r="A34" s="2"/>
      <c r="B34" s="3"/>
      <c r="C34" s="2"/>
      <c r="D34" s="3"/>
      <c r="E34" s="3"/>
      <c r="F34" s="3"/>
    </row>
    <row r="35" spans="1:6" ht="15" x14ac:dyDescent="0.25">
      <c r="A35" s="10" t="s">
        <v>27</v>
      </c>
      <c r="B35" s="5" t="s">
        <v>0</v>
      </c>
      <c r="C35" s="5" t="s">
        <v>0</v>
      </c>
      <c r="D35" s="5" t="s">
        <v>1</v>
      </c>
      <c r="E35" s="5" t="s">
        <v>56</v>
      </c>
      <c r="F35" s="5" t="s">
        <v>73</v>
      </c>
    </row>
    <row r="36" spans="1:6" ht="15" x14ac:dyDescent="0.25">
      <c r="A36" s="10"/>
      <c r="B36" s="5" t="s">
        <v>2</v>
      </c>
      <c r="C36" s="5" t="s">
        <v>57</v>
      </c>
      <c r="D36" s="7">
        <v>43465</v>
      </c>
      <c r="E36" s="7" t="s">
        <v>57</v>
      </c>
      <c r="F36" s="5" t="s">
        <v>3</v>
      </c>
    </row>
    <row r="37" spans="1:6" ht="15" x14ac:dyDescent="0.25">
      <c r="A37" s="10"/>
      <c r="B37" s="5"/>
      <c r="C37" s="5"/>
      <c r="D37" s="7"/>
      <c r="E37" s="7"/>
      <c r="F37" s="5"/>
    </row>
    <row r="38" spans="1:6" x14ac:dyDescent="0.2">
      <c r="A38" s="3" t="s">
        <v>28</v>
      </c>
      <c r="B38" s="3">
        <v>17000</v>
      </c>
      <c r="C38" s="3">
        <v>17000</v>
      </c>
      <c r="D38" s="3">
        <v>18760</v>
      </c>
      <c r="E38" s="3">
        <v>22000</v>
      </c>
      <c r="F38" s="3">
        <v>22000</v>
      </c>
    </row>
    <row r="39" spans="1:6" x14ac:dyDescent="0.2">
      <c r="A39" s="3" t="s">
        <v>29</v>
      </c>
      <c r="B39" s="3">
        <v>10500</v>
      </c>
      <c r="C39" s="11">
        <v>8000</v>
      </c>
      <c r="D39" s="3">
        <v>5656</v>
      </c>
      <c r="E39" s="3">
        <v>6500</v>
      </c>
      <c r="F39" s="3">
        <v>7000</v>
      </c>
    </row>
    <row r="40" spans="1:6" x14ac:dyDescent="0.2">
      <c r="A40" s="3" t="s">
        <v>30</v>
      </c>
      <c r="B40" s="3">
        <v>1600</v>
      </c>
      <c r="C40" s="11">
        <v>3000</v>
      </c>
      <c r="D40" s="3">
        <v>524</v>
      </c>
      <c r="E40" s="3">
        <v>524</v>
      </c>
      <c r="F40" s="3">
        <v>2500</v>
      </c>
    </row>
    <row r="41" spans="1:6" x14ac:dyDescent="0.2">
      <c r="A41" s="3" t="s">
        <v>31</v>
      </c>
      <c r="B41" s="3">
        <v>13500</v>
      </c>
      <c r="C41" s="11">
        <v>6000</v>
      </c>
      <c r="D41" s="3">
        <v>2989</v>
      </c>
      <c r="E41" s="3">
        <v>3670</v>
      </c>
      <c r="F41" s="3">
        <v>6000</v>
      </c>
    </row>
    <row r="42" spans="1:6" x14ac:dyDescent="0.2">
      <c r="A42" s="3" t="s">
        <v>58</v>
      </c>
      <c r="B42" s="3">
        <v>7000</v>
      </c>
      <c r="C42" s="11">
        <v>7000</v>
      </c>
      <c r="D42" s="3">
        <v>59632</v>
      </c>
      <c r="E42" s="3">
        <v>60000</v>
      </c>
      <c r="F42" s="3">
        <v>7000</v>
      </c>
    </row>
    <row r="43" spans="1:6" x14ac:dyDescent="0.2">
      <c r="A43" s="3" t="s">
        <v>71</v>
      </c>
      <c r="B43" s="3">
        <v>7000</v>
      </c>
      <c r="C43" s="11">
        <v>10000</v>
      </c>
      <c r="D43" s="3">
        <v>9521</v>
      </c>
      <c r="E43" s="3">
        <v>10000</v>
      </c>
      <c r="F43" s="3">
        <v>10000</v>
      </c>
    </row>
    <row r="44" spans="1:6" x14ac:dyDescent="0.2">
      <c r="A44" s="3" t="s">
        <v>66</v>
      </c>
      <c r="B44" s="3">
        <v>4000</v>
      </c>
      <c r="C44" s="3">
        <v>8000</v>
      </c>
      <c r="D44" s="3">
        <v>4465</v>
      </c>
      <c r="E44" s="3">
        <v>7500</v>
      </c>
      <c r="F44" s="3">
        <v>9000</v>
      </c>
    </row>
    <row r="45" spans="1:6" x14ac:dyDescent="0.2">
      <c r="A45" s="3" t="s">
        <v>32</v>
      </c>
      <c r="B45" s="3">
        <v>0</v>
      </c>
      <c r="C45" s="3">
        <v>0</v>
      </c>
      <c r="D45" s="3">
        <v>0</v>
      </c>
      <c r="E45" s="3">
        <v>0</v>
      </c>
      <c r="F45" s="3">
        <v>2000</v>
      </c>
    </row>
    <row r="46" spans="1:6" x14ac:dyDescent="0.2">
      <c r="A46" s="3" t="s">
        <v>72</v>
      </c>
      <c r="B46" s="3">
        <v>0</v>
      </c>
      <c r="C46" s="3">
        <v>0</v>
      </c>
      <c r="D46" s="3">
        <v>0</v>
      </c>
      <c r="E46" s="3">
        <v>0</v>
      </c>
      <c r="F46" s="3">
        <v>2000</v>
      </c>
    </row>
    <row r="47" spans="1:6" x14ac:dyDescent="0.2">
      <c r="A47" s="3" t="s">
        <v>33</v>
      </c>
      <c r="B47" s="3">
        <v>25000</v>
      </c>
      <c r="C47" s="3">
        <v>0</v>
      </c>
      <c r="D47" s="3">
        <v>0</v>
      </c>
      <c r="E47" s="3">
        <v>0</v>
      </c>
      <c r="F47" s="3"/>
    </row>
    <row r="48" spans="1:6" ht="15" x14ac:dyDescent="0.25">
      <c r="A48" s="3"/>
      <c r="B48" s="8">
        <f>SUM(B38:B47)</f>
        <v>85600</v>
      </c>
      <c r="C48" s="8">
        <f>SUM(C38:C47)</f>
        <v>59000</v>
      </c>
      <c r="D48" s="8">
        <f>SUM(D38:D47)</f>
        <v>101547</v>
      </c>
      <c r="E48" s="8">
        <f>SUM(E38:E47)</f>
        <v>110194</v>
      </c>
      <c r="F48" s="8">
        <f>SUM(F38:F47)</f>
        <v>67500</v>
      </c>
    </row>
    <row r="49" spans="1:6" x14ac:dyDescent="0.2">
      <c r="A49" s="2"/>
      <c r="B49" s="3"/>
      <c r="C49" s="3"/>
      <c r="D49" s="3"/>
      <c r="E49" s="3"/>
      <c r="F49" s="3"/>
    </row>
    <row r="50" spans="1:6" x14ac:dyDescent="0.2">
      <c r="A50" s="2"/>
      <c r="B50" s="3"/>
      <c r="C50" s="2"/>
      <c r="D50" s="3"/>
      <c r="E50" s="3"/>
      <c r="F50" s="3"/>
    </row>
    <row r="51" spans="1:6" ht="15" x14ac:dyDescent="0.25">
      <c r="A51" s="8" t="s">
        <v>34</v>
      </c>
      <c r="B51" s="8">
        <v>246440</v>
      </c>
      <c r="C51" s="8">
        <v>220240</v>
      </c>
      <c r="D51" s="8">
        <v>209155</v>
      </c>
      <c r="E51" s="8">
        <v>249706</v>
      </c>
      <c r="F51" s="8">
        <v>226605</v>
      </c>
    </row>
    <row r="52" spans="1:6" x14ac:dyDescent="0.2">
      <c r="A52" s="2"/>
      <c r="B52" s="3"/>
      <c r="C52" s="2"/>
      <c r="D52" s="3"/>
      <c r="E52" s="3"/>
      <c r="F52" s="3"/>
    </row>
    <row r="53" spans="1:6" x14ac:dyDescent="0.2">
      <c r="A53" s="10" t="s">
        <v>35</v>
      </c>
      <c r="B53" s="3"/>
      <c r="C53" s="3"/>
      <c r="D53" s="3"/>
      <c r="E53" s="3"/>
      <c r="F53" s="3"/>
    </row>
    <row r="54" spans="1:6" x14ac:dyDescent="0.2">
      <c r="A54" s="3" t="s">
        <v>62</v>
      </c>
      <c r="B54" s="3">
        <v>5510</v>
      </c>
      <c r="C54" s="11">
        <v>5510</v>
      </c>
      <c r="D54" s="3">
        <v>5508</v>
      </c>
      <c r="E54" s="3">
        <v>5508</v>
      </c>
      <c r="F54" s="3">
        <v>5510</v>
      </c>
    </row>
    <row r="55" spans="1:6" x14ac:dyDescent="0.2">
      <c r="A55" s="3" t="s">
        <v>36</v>
      </c>
      <c r="B55" s="3">
        <v>2000</v>
      </c>
      <c r="C55" s="11">
        <v>2000</v>
      </c>
      <c r="D55" s="3">
        <v>996</v>
      </c>
      <c r="E55" s="3">
        <v>2000</v>
      </c>
      <c r="F55" s="3">
        <v>1200</v>
      </c>
    </row>
    <row r="56" spans="1:6" x14ac:dyDescent="0.2">
      <c r="A56" s="3" t="s">
        <v>37</v>
      </c>
      <c r="B56" s="3">
        <v>1000</v>
      </c>
      <c r="C56" s="11">
        <v>2000</v>
      </c>
      <c r="D56" s="3">
        <v>673</v>
      </c>
      <c r="E56" s="3">
        <v>2000</v>
      </c>
      <c r="F56" s="3">
        <v>2000</v>
      </c>
    </row>
    <row r="57" spans="1:6" x14ac:dyDescent="0.2">
      <c r="A57" s="3" t="s">
        <v>38</v>
      </c>
      <c r="B57" s="3">
        <v>300</v>
      </c>
      <c r="C57" s="11">
        <v>300</v>
      </c>
      <c r="D57" s="3">
        <v>87</v>
      </c>
      <c r="E57" s="3">
        <v>120</v>
      </c>
      <c r="F57" s="3">
        <v>150</v>
      </c>
    </row>
    <row r="58" spans="1:6" x14ac:dyDescent="0.2">
      <c r="A58" s="3" t="s">
        <v>61</v>
      </c>
      <c r="B58" s="3">
        <v>1000</v>
      </c>
      <c r="C58" s="11">
        <v>1000</v>
      </c>
      <c r="D58" s="3">
        <v>0</v>
      </c>
      <c r="E58" s="3">
        <v>0</v>
      </c>
      <c r="F58" s="3">
        <v>0</v>
      </c>
    </row>
    <row r="59" spans="1:6" x14ac:dyDescent="0.2">
      <c r="A59" s="3" t="s">
        <v>39</v>
      </c>
      <c r="B59" s="3">
        <v>11000</v>
      </c>
      <c r="C59" s="11">
        <v>11000</v>
      </c>
      <c r="D59" s="3">
        <v>0</v>
      </c>
      <c r="E59" s="3">
        <v>11500</v>
      </c>
      <c r="F59" s="3">
        <v>12650</v>
      </c>
    </row>
    <row r="60" spans="1:6" x14ac:dyDescent="0.2">
      <c r="A60" s="3" t="s">
        <v>40</v>
      </c>
      <c r="B60" s="3">
        <v>14000</v>
      </c>
      <c r="C60" s="11">
        <v>25000</v>
      </c>
      <c r="D60" s="3">
        <v>133</v>
      </c>
      <c r="E60" s="3">
        <v>7333</v>
      </c>
      <c r="F60" s="3">
        <v>0</v>
      </c>
    </row>
    <row r="61" spans="1:6" x14ac:dyDescent="0.2">
      <c r="A61" s="3" t="s">
        <v>41</v>
      </c>
      <c r="B61" s="3">
        <v>2000</v>
      </c>
      <c r="C61" s="3">
        <v>0</v>
      </c>
      <c r="D61" s="3">
        <v>0</v>
      </c>
      <c r="E61" s="3">
        <v>0</v>
      </c>
      <c r="F61" s="3">
        <v>15000</v>
      </c>
    </row>
    <row r="62" spans="1:6" x14ac:dyDescent="0.2">
      <c r="A62" s="3" t="s">
        <v>42</v>
      </c>
      <c r="B62" s="3">
        <v>0</v>
      </c>
      <c r="C62" s="3">
        <v>3500</v>
      </c>
      <c r="D62" s="3">
        <v>2000</v>
      </c>
      <c r="E62" s="3">
        <v>2000</v>
      </c>
      <c r="F62" s="3">
        <v>0</v>
      </c>
    </row>
    <row r="63" spans="1:6" x14ac:dyDescent="0.2">
      <c r="A63" s="3" t="s">
        <v>43</v>
      </c>
      <c r="B63" s="3">
        <v>1000</v>
      </c>
      <c r="C63" s="3">
        <v>0</v>
      </c>
      <c r="D63" s="3">
        <v>0</v>
      </c>
      <c r="E63" s="3">
        <v>0</v>
      </c>
      <c r="F63" s="3">
        <v>0</v>
      </c>
    </row>
    <row r="64" spans="1:6" x14ac:dyDescent="0.2">
      <c r="A64" s="3" t="s">
        <v>44</v>
      </c>
      <c r="B64" s="3">
        <v>0</v>
      </c>
      <c r="C64" s="3">
        <v>18905</v>
      </c>
      <c r="D64" s="3">
        <v>0</v>
      </c>
      <c r="E64" s="3">
        <v>18905</v>
      </c>
      <c r="F64" s="3">
        <v>18905</v>
      </c>
    </row>
    <row r="65" spans="1:13" ht="15" x14ac:dyDescent="0.25">
      <c r="A65" s="8"/>
      <c r="B65" s="8">
        <f>SUM(B54:B64)</f>
        <v>37810</v>
      </c>
      <c r="C65" s="8">
        <f>SUM(C54:C64)</f>
        <v>69215</v>
      </c>
      <c r="D65" s="8">
        <f>SUM(D54:D64)</f>
        <v>9397</v>
      </c>
      <c r="E65" s="8">
        <f>SUM(E54:E64)</f>
        <v>49366</v>
      </c>
      <c r="F65" s="8">
        <f>SUM(F54:F64)</f>
        <v>55415</v>
      </c>
    </row>
    <row r="66" spans="1:13" x14ac:dyDescent="0.2">
      <c r="A66" s="2"/>
      <c r="B66" s="3"/>
      <c r="C66" s="3"/>
      <c r="D66" s="3"/>
      <c r="E66" s="3"/>
      <c r="F66" s="3"/>
    </row>
    <row r="67" spans="1:13" ht="15" x14ac:dyDescent="0.25">
      <c r="A67" s="8" t="s">
        <v>45</v>
      </c>
      <c r="B67" s="8">
        <v>284250</v>
      </c>
      <c r="C67" s="8">
        <v>289455</v>
      </c>
      <c r="D67" s="8">
        <v>218552</v>
      </c>
      <c r="E67" s="8">
        <v>299072</v>
      </c>
      <c r="F67" s="8">
        <v>282020</v>
      </c>
    </row>
    <row r="68" spans="1:13" ht="15" x14ac:dyDescent="0.25">
      <c r="A68" s="8"/>
      <c r="B68" s="8"/>
      <c r="C68" s="8"/>
      <c r="D68" s="8"/>
      <c r="E68" s="8"/>
      <c r="F68" s="8"/>
    </row>
    <row r="69" spans="1:13" ht="15" x14ac:dyDescent="0.25">
      <c r="A69" s="8" t="s">
        <v>46</v>
      </c>
      <c r="B69" s="5" t="s">
        <v>0</v>
      </c>
      <c r="C69" s="5" t="s">
        <v>0</v>
      </c>
      <c r="D69" s="5" t="s">
        <v>1</v>
      </c>
      <c r="E69" s="5" t="s">
        <v>56</v>
      </c>
      <c r="F69" s="5" t="s">
        <v>73</v>
      </c>
    </row>
    <row r="70" spans="1:13" ht="15" x14ac:dyDescent="0.25">
      <c r="A70" s="2"/>
      <c r="B70" s="5" t="s">
        <v>2</v>
      </c>
      <c r="C70" s="5" t="s">
        <v>57</v>
      </c>
      <c r="D70" s="7">
        <v>43465</v>
      </c>
      <c r="E70" s="7" t="s">
        <v>57</v>
      </c>
      <c r="F70" s="5" t="s">
        <v>3</v>
      </c>
    </row>
    <row r="71" spans="1:13" ht="15" x14ac:dyDescent="0.25">
      <c r="A71" s="17"/>
      <c r="B71" s="3"/>
      <c r="C71" s="3"/>
      <c r="D71" s="3"/>
      <c r="E71" s="3"/>
      <c r="F71" s="3"/>
    </row>
    <row r="72" spans="1:13" x14ac:dyDescent="0.2">
      <c r="A72" s="18" t="s">
        <v>47</v>
      </c>
      <c r="B72" s="3">
        <v>200</v>
      </c>
      <c r="C72" s="3">
        <v>400</v>
      </c>
      <c r="D72" s="3">
        <v>1451</v>
      </c>
      <c r="E72" s="3">
        <v>1050</v>
      </c>
      <c r="F72" s="3">
        <v>1500</v>
      </c>
      <c r="M72" s="1">
        <f>3977.93*46.05</f>
        <v>183183.67649999997</v>
      </c>
    </row>
    <row r="73" spans="1:13" x14ac:dyDescent="0.2">
      <c r="A73" s="3" t="s">
        <v>48</v>
      </c>
      <c r="B73" s="3">
        <v>750</v>
      </c>
      <c r="C73" s="3">
        <v>750</v>
      </c>
      <c r="D73" s="3">
        <v>570</v>
      </c>
      <c r="E73" s="3">
        <v>750</v>
      </c>
      <c r="F73" s="3">
        <v>760</v>
      </c>
      <c r="M73" s="1">
        <v>5000</v>
      </c>
    </row>
    <row r="74" spans="1:13" x14ac:dyDescent="0.2">
      <c r="A74" s="3" t="s">
        <v>49</v>
      </c>
      <c r="B74" s="3">
        <v>880</v>
      </c>
      <c r="C74" s="3">
        <v>880</v>
      </c>
      <c r="D74" s="3">
        <v>615</v>
      </c>
      <c r="E74" s="3">
        <v>880</v>
      </c>
      <c r="F74" s="3">
        <v>856</v>
      </c>
      <c r="M74" s="1">
        <f>M76-M72-M73</f>
        <v>-188183.67649999997</v>
      </c>
    </row>
    <row r="75" spans="1:13" x14ac:dyDescent="0.2">
      <c r="A75" s="3" t="s">
        <v>50</v>
      </c>
      <c r="B75" s="3">
        <v>7500</v>
      </c>
      <c r="C75" s="3">
        <v>9000</v>
      </c>
      <c r="D75" s="3">
        <v>6650</v>
      </c>
      <c r="E75" s="3">
        <v>9000</v>
      </c>
      <c r="F75" s="3">
        <v>9000</v>
      </c>
    </row>
    <row r="76" spans="1:13" x14ac:dyDescent="0.2">
      <c r="A76" s="3" t="s">
        <v>51</v>
      </c>
      <c r="B76" s="3">
        <v>1800</v>
      </c>
      <c r="C76" s="3">
        <v>1800</v>
      </c>
      <c r="D76" s="3">
        <v>1803</v>
      </c>
      <c r="E76" s="3">
        <v>1803</v>
      </c>
      <c r="F76" s="3">
        <v>1803</v>
      </c>
      <c r="K76" s="1">
        <f>K54-K70</f>
        <v>0</v>
      </c>
      <c r="L76" s="1">
        <f>L54-L70</f>
        <v>0</v>
      </c>
      <c r="M76" s="1">
        <f>M54-M70</f>
        <v>0</v>
      </c>
    </row>
    <row r="77" spans="1:13" x14ac:dyDescent="0.2">
      <c r="A77" s="3" t="s">
        <v>52</v>
      </c>
      <c r="B77" s="3">
        <v>2000</v>
      </c>
      <c r="C77" s="3">
        <v>2000</v>
      </c>
      <c r="D77" s="3">
        <v>1385</v>
      </c>
      <c r="E77" s="3">
        <v>1950</v>
      </c>
      <c r="F77" s="3">
        <v>1500</v>
      </c>
    </row>
    <row r="78" spans="1:13" x14ac:dyDescent="0.2">
      <c r="A78" s="3" t="s">
        <v>53</v>
      </c>
      <c r="B78" s="3">
        <v>350</v>
      </c>
      <c r="C78" s="3">
        <v>350</v>
      </c>
      <c r="D78" s="3">
        <v>419</v>
      </c>
      <c r="E78" s="3">
        <v>419</v>
      </c>
      <c r="F78" s="3">
        <v>419</v>
      </c>
      <c r="K78" s="1">
        <f>K72+K74</f>
        <v>0</v>
      </c>
      <c r="L78" s="1">
        <f>L72+L74</f>
        <v>0</v>
      </c>
      <c r="M78" s="1">
        <f>M54-M70-M73</f>
        <v>-5000</v>
      </c>
    </row>
    <row r="79" spans="1:13" x14ac:dyDescent="0.2">
      <c r="A79" s="3" t="s">
        <v>54</v>
      </c>
      <c r="B79" s="3">
        <v>0</v>
      </c>
      <c r="C79" s="3">
        <v>0</v>
      </c>
      <c r="D79" s="3">
        <v>2005</v>
      </c>
      <c r="E79" s="3">
        <v>2005</v>
      </c>
      <c r="F79" s="3">
        <v>1002</v>
      </c>
    </row>
    <row r="80" spans="1:13" x14ac:dyDescent="0.2">
      <c r="A80" s="3" t="s">
        <v>55</v>
      </c>
      <c r="B80" s="3">
        <v>0</v>
      </c>
      <c r="C80" s="3">
        <v>285</v>
      </c>
      <c r="D80" s="3">
        <v>91</v>
      </c>
      <c r="E80" s="3">
        <v>91</v>
      </c>
      <c r="F80" s="3">
        <v>0</v>
      </c>
    </row>
    <row r="81" spans="1:6" x14ac:dyDescent="0.2">
      <c r="A81" s="3" t="s">
        <v>60</v>
      </c>
      <c r="B81" s="3">
        <v>0</v>
      </c>
      <c r="C81" s="3"/>
      <c r="D81" s="3">
        <v>7200</v>
      </c>
      <c r="E81" s="3">
        <v>7200</v>
      </c>
      <c r="F81" s="3">
        <v>0</v>
      </c>
    </row>
    <row r="82" spans="1:6" ht="15" x14ac:dyDescent="0.25">
      <c r="A82" s="8" t="s">
        <v>59</v>
      </c>
      <c r="B82" s="8">
        <f>SUM(B72:B81)</f>
        <v>13480</v>
      </c>
      <c r="C82" s="8">
        <f>SUM(C72:C81)</f>
        <v>15465</v>
      </c>
      <c r="D82" s="8">
        <f>SUM(D72:D81)</f>
        <v>22189</v>
      </c>
      <c r="E82" s="8">
        <f>SUM(E72:E81)</f>
        <v>25148</v>
      </c>
      <c r="F82" s="8">
        <f>SUM(F72:F81)</f>
        <v>16840</v>
      </c>
    </row>
    <row r="83" spans="1:6" x14ac:dyDescent="0.2">
      <c r="A83" s="2"/>
      <c r="B83" s="3"/>
      <c r="C83" s="3"/>
      <c r="D83" s="3"/>
      <c r="E83" s="3"/>
      <c r="F83" s="3"/>
    </row>
    <row r="84" spans="1:6" ht="15" x14ac:dyDescent="0.25">
      <c r="A84" s="14" t="s">
        <v>63</v>
      </c>
      <c r="B84" s="8"/>
      <c r="C84" s="8"/>
      <c r="D84" s="8">
        <v>196363</v>
      </c>
      <c r="E84" s="8">
        <v>273924</v>
      </c>
      <c r="F84" s="8">
        <v>265180</v>
      </c>
    </row>
    <row r="85" spans="1:6" ht="15" x14ac:dyDescent="0.25">
      <c r="A85" s="14" t="s">
        <v>67</v>
      </c>
      <c r="B85" s="8">
        <v>270770</v>
      </c>
      <c r="C85" s="8">
        <v>273990</v>
      </c>
      <c r="D85" s="8"/>
      <c r="E85" s="8"/>
      <c r="F85" s="8">
        <v>265180</v>
      </c>
    </row>
    <row r="86" spans="1:6" x14ac:dyDescent="0.2">
      <c r="A86" s="2" t="s">
        <v>65</v>
      </c>
      <c r="B86" s="3"/>
      <c r="C86" s="2"/>
      <c r="D86" s="3"/>
      <c r="E86" s="20"/>
      <c r="F86" s="20"/>
    </row>
    <row r="87" spans="1:6" x14ac:dyDescent="0.2">
      <c r="A87" s="2" t="s">
        <v>74</v>
      </c>
      <c r="B87" s="3">
        <v>229170</v>
      </c>
      <c r="C87" s="2">
        <v>229170</v>
      </c>
      <c r="D87" s="3"/>
      <c r="E87" s="20"/>
      <c r="F87" s="3">
        <v>273990</v>
      </c>
    </row>
    <row r="88" spans="1:6" x14ac:dyDescent="0.2">
      <c r="A88" s="2" t="s">
        <v>75</v>
      </c>
      <c r="B88" s="3">
        <v>0</v>
      </c>
      <c r="C88" s="2">
        <v>0</v>
      </c>
      <c r="D88" s="3"/>
      <c r="E88" s="20"/>
      <c r="F88" s="3">
        <v>0</v>
      </c>
    </row>
    <row r="89" spans="1:6" x14ac:dyDescent="0.2">
      <c r="A89" s="2" t="s">
        <v>76</v>
      </c>
      <c r="B89" s="3">
        <v>41600</v>
      </c>
      <c r="C89" s="2">
        <v>44820</v>
      </c>
      <c r="D89" s="3"/>
      <c r="E89" s="20"/>
      <c r="F89" s="3">
        <v>0</v>
      </c>
    </row>
    <row r="90" spans="1:6" x14ac:dyDescent="0.2">
      <c r="A90" s="2" t="s">
        <v>77</v>
      </c>
      <c r="B90" s="3"/>
      <c r="C90" s="2">
        <v>0</v>
      </c>
      <c r="D90" s="3"/>
      <c r="E90" s="20"/>
      <c r="F90" s="3">
        <v>8810</v>
      </c>
    </row>
    <row r="91" spans="1:6" x14ac:dyDescent="0.2">
      <c r="A91" s="2" t="s">
        <v>64</v>
      </c>
      <c r="B91" s="3">
        <v>41600</v>
      </c>
      <c r="C91" s="2">
        <v>0</v>
      </c>
      <c r="D91" s="3"/>
      <c r="E91" s="20"/>
      <c r="F91" s="3">
        <v>0</v>
      </c>
    </row>
    <row r="92" spans="1:6" x14ac:dyDescent="0.2">
      <c r="A92" s="2"/>
      <c r="B92" s="3"/>
      <c r="C92" s="2"/>
      <c r="D92" s="3"/>
      <c r="E92" s="20"/>
      <c r="F92" s="20"/>
    </row>
    <row r="93" spans="1:6" ht="15" x14ac:dyDescent="0.25">
      <c r="A93" s="14" t="s">
        <v>68</v>
      </c>
      <c r="B93" s="8">
        <v>229170</v>
      </c>
      <c r="C93" s="8">
        <v>273990</v>
      </c>
      <c r="D93" s="8"/>
      <c r="E93" s="8"/>
      <c r="F93" s="8">
        <v>265180</v>
      </c>
    </row>
    <row r="94" spans="1:6" x14ac:dyDescent="0.2">
      <c r="A94" s="2"/>
      <c r="B94" s="3"/>
      <c r="C94" s="3"/>
      <c r="D94" s="3"/>
      <c r="E94" s="3"/>
      <c r="F94" s="3"/>
    </row>
    <row r="95" spans="1:6" x14ac:dyDescent="0.2">
      <c r="A95" s="2" t="s">
        <v>84</v>
      </c>
      <c r="B95" s="21">
        <v>3.2000000000000001E-2</v>
      </c>
      <c r="C95" s="3"/>
      <c r="D95" s="3"/>
      <c r="E95" s="3"/>
      <c r="F95" s="3"/>
    </row>
    <row r="96" spans="1:6" x14ac:dyDescent="0.2">
      <c r="A96" s="2" t="s">
        <v>79</v>
      </c>
      <c r="B96" s="3"/>
      <c r="C96" s="3"/>
      <c r="D96" s="3"/>
      <c r="E96" s="3"/>
      <c r="F96" s="3"/>
    </row>
    <row r="97" spans="1:6" x14ac:dyDescent="0.2">
      <c r="A97" s="2" t="s">
        <v>80</v>
      </c>
      <c r="B97" s="3"/>
      <c r="C97" s="2"/>
      <c r="D97" s="3"/>
      <c r="E97" s="3"/>
      <c r="F97" s="3"/>
    </row>
    <row r="98" spans="1:6" x14ac:dyDescent="0.2">
      <c r="A98" s="2" t="s">
        <v>83</v>
      </c>
      <c r="B98" s="22">
        <v>64.680000000000007</v>
      </c>
      <c r="C98" s="2"/>
      <c r="D98" s="3"/>
      <c r="E98" s="3"/>
      <c r="F98" s="3"/>
    </row>
    <row r="99" spans="1:6" x14ac:dyDescent="0.2">
      <c r="A99" s="2"/>
      <c r="B99" s="3"/>
      <c r="C99" s="2"/>
      <c r="D99" s="3"/>
      <c r="E99" s="3"/>
      <c r="F99" s="3"/>
    </row>
    <row r="100" spans="1:6" x14ac:dyDescent="0.2">
      <c r="A100" s="2" t="s">
        <v>81</v>
      </c>
      <c r="B100" s="3"/>
      <c r="C100" s="2"/>
      <c r="D100" s="3"/>
      <c r="E100" s="3"/>
      <c r="F100" s="3"/>
    </row>
    <row r="101" spans="1:6" ht="15" x14ac:dyDescent="0.25">
      <c r="A101" s="2" t="s">
        <v>82</v>
      </c>
      <c r="B101" s="8"/>
      <c r="C101" s="14"/>
      <c r="D101" s="3"/>
      <c r="E101" s="3"/>
      <c r="F101" s="3"/>
    </row>
    <row r="102" spans="1:6" x14ac:dyDescent="0.2">
      <c r="A102" s="2" t="s">
        <v>83</v>
      </c>
      <c r="B102" s="2">
        <v>67.39</v>
      </c>
      <c r="C102" s="2"/>
      <c r="D102" s="2"/>
      <c r="E102" s="2"/>
      <c r="F102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RichardW</dc:creator>
  <cp:lastModifiedBy>RichardW</cp:lastModifiedBy>
  <cp:lastPrinted>2019-01-07T14:17:11Z</cp:lastPrinted>
  <dcterms:created xsi:type="dcterms:W3CDTF">2018-10-13T12:26:39Z</dcterms:created>
  <dcterms:modified xsi:type="dcterms:W3CDTF">2019-04-28T16:50:15Z</dcterms:modified>
</cp:coreProperties>
</file>